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<sst xmlns="http://schemas.openxmlformats.org/spreadsheetml/2006/main" count="151" uniqueCount="63">
  <si>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</si>
  <si>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</si>
  <si>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</si>
  <si>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</si>
  <si>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</si>
  <si>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</si>
  <si>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</si>
  <si>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</si>
  <si>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</si>
  <si>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</si>
  <si>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</si>
  <si>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</si>
  <si>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</si>
  <si>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</si>
  <si>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</si>
  <si>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</si>
  <si>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</si>
  <si>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</si>
  <si>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</si>
  <si>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</si>
  <si>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</si>
  <si>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</si>
  <si>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</si>
  <si>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</si>
  <si>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</si>
  <si>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</si>
  <si>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</si>
  <si>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</si>
  <si>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</si>
  <si>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</si>
  <si>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</si>
  <si>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</si>
  <si>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</si>
  <si>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</si>
  <si>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</si>
  <si>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</si>
  <si>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</si>
  <si>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</si>
  <si>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</si>
  <si>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</si>
  <si>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</si>
  <si>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</si>
  <si>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I. Прогноз развития промышленного производства 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</si>
  <si>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</si>
  <si>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>2017 год</t>
  </si>
  <si>
    <t>инд.цен 2016 г. к 2015 г.</t>
  </si>
  <si>
    <t>инд.цен 2017 г. к 2016г.</t>
  </si>
  <si>
    <t>Темп роста объемов производства в 2015 году в % к 2014 году (в сопоставимых ценах)</t>
  </si>
  <si>
    <t>Темп роста объемов производства в 2016 в % к 2015году (в сопоставимых ценах)</t>
  </si>
  <si>
    <t>Темп роста объемов производства в 2017 в % к 2016 году (в сопоставимых ценах)</t>
  </si>
  <si>
    <t>инд.цен 2015 г. к 2014 г.</t>
  </si>
  <si>
    <t>Темп роста объемов производства в 2018 в % к 2017году (в сопоставимых ценах)</t>
  </si>
  <si>
    <t>инд.цен 2018 г. к 2017г.</t>
  </si>
  <si>
    <t>МП Коммунальщик Кашарского сельского поселения</t>
  </si>
  <si>
    <t>ФЛ Кашарский Донэнерго</t>
  </si>
  <si>
    <t>по предприятиям малого бизнеса (ООО Кашарское Сельхозэнерго)</t>
  </si>
  <si>
    <t>по предприятиям малого бизнеса (МП Энергосервис)</t>
  </si>
  <si>
    <t>по предприятиям малого бизнеса (МУП Редакция "Слава труду")</t>
  </si>
  <si>
    <t>ЗАО Корпорация Глория Джинс</t>
  </si>
  <si>
    <t>по предприятиям малого бизнеса (ООО Кооператор)</t>
  </si>
  <si>
    <t>Глава Кашарского сельского поселения:</t>
  </si>
  <si>
    <t>Е.А.Щербакова</t>
  </si>
  <si>
    <t>исп.Слабченко Л.А. тел.21-213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</si>
</sst>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34" borderId="12" xfId="0" applyNumberFormat="1" applyFont="1" applyFill="1" applyBorder="1" applyAlignment="1">
      <alignment wrapText="1"/>
    </xf>
    <xf numFmtId="3" fontId="13" fillId="3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33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3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33" borderId="0" xfId="0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3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34" borderId="11" xfId="0" applyNumberFormat="1" applyFont="1" applyFill="1" applyBorder="1" applyAlignment="1">
      <alignment wrapText="1"/>
    </xf>
    <xf numFmtId="167" fontId="21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33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33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34" borderId="12" xfId="0" applyNumberFormat="1" applyFont="1" applyFill="1" applyBorder="1" applyAlignment="1">
      <alignment wrapText="1"/>
    </xf>
    <xf numFmtId="3" fontId="18" fillId="3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3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34" borderId="22" xfId="0" applyNumberFormat="1" applyFont="1" applyFill="1" applyBorder="1" applyAlignment="1">
      <alignment wrapText="1"/>
    </xf>
    <xf numFmtId="3" fontId="18" fillId="34" borderId="20" xfId="0" applyNumberFormat="1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167" fontId="2" fillId="33" borderId="24" xfId="0" applyNumberFormat="1" applyFont="1" applyFill="1" applyBorder="1" applyAlignment="1">
      <alignment wrapText="1"/>
    </xf>
    <xf numFmtId="0" fontId="22" fillId="3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3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34" borderId="26" xfId="0" applyNumberFormat="1" applyFont="1" applyFill="1" applyBorder="1" applyAlignment="1">
      <alignment wrapText="1"/>
    </xf>
    <xf numFmtId="3" fontId="13" fillId="34" borderId="25" xfId="0" applyNumberFormat="1" applyFont="1" applyFill="1" applyBorder="1" applyAlignment="1">
      <alignment wrapText="1"/>
    </xf>
    <xf numFmtId="3" fontId="18" fillId="34" borderId="25" xfId="0" applyNumberFormat="1" applyFont="1" applyFill="1" applyBorder="1" applyAlignment="1">
      <alignment wrapText="1"/>
    </xf>
    <xf numFmtId="167" fontId="18" fillId="3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3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3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3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50"/>
  <sheetViews>
    <sheetView tabSelected="1" view="pageBreakPreview" zoomScaleSheetLayoutView="100" zoomScalePageLayoutView="0" workbookViewId="0" topLeftCell="A1">
      <pane ySplit="4110" topLeftCell="A436" activePane="bottomLeft" state="split"/>
      <selection pane="topLeft" activeCell="F3" sqref="F3:I3"/>
      <selection pane="bottomLeft" activeCell="A440" sqref="A440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3.5" thickBot="1">
      <c r="A2" s="11"/>
      <c r="B2" s="100" t="s">
        <v>38</v>
      </c>
      <c r="C2" s="112"/>
      <c r="D2" s="112"/>
      <c r="E2" s="113"/>
      <c r="F2" s="106" t="s">
        <v>30</v>
      </c>
      <c r="G2" s="106"/>
      <c r="H2" s="106"/>
      <c r="I2" s="107"/>
      <c r="J2" s="100" t="s">
        <v>31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</row>
    <row r="3" spans="1:21" ht="13.5" customHeight="1" thickBot="1">
      <c r="A3" s="1" t="s">
        <v>0</v>
      </c>
      <c r="B3" s="106">
        <v>2013</v>
      </c>
      <c r="C3" s="107"/>
      <c r="D3" s="106">
        <v>2014</v>
      </c>
      <c r="E3" s="107"/>
      <c r="F3" s="100">
        <v>2015</v>
      </c>
      <c r="G3" s="101"/>
      <c r="H3" s="101"/>
      <c r="I3" s="102"/>
      <c r="J3" s="100">
        <v>2016</v>
      </c>
      <c r="K3" s="101"/>
      <c r="L3" s="101"/>
      <c r="M3" s="102"/>
      <c r="N3" s="100" t="s">
        <v>44</v>
      </c>
      <c r="O3" s="101"/>
      <c r="P3" s="101"/>
      <c r="Q3" s="102"/>
      <c r="R3" s="100">
        <v>2018</v>
      </c>
      <c r="S3" s="101"/>
      <c r="T3" s="101"/>
      <c r="U3" s="102"/>
    </row>
    <row r="4" spans="1:21" ht="12.75" customHeight="1">
      <c r="A4" s="14"/>
      <c r="B4" s="103" t="s">
        <v>34</v>
      </c>
      <c r="C4" s="103" t="s">
        <v>29</v>
      </c>
      <c r="D4" s="103" t="s">
        <v>34</v>
      </c>
      <c r="E4" s="103" t="s">
        <v>29</v>
      </c>
      <c r="F4" s="103" t="s">
        <v>34</v>
      </c>
      <c r="G4" s="103" t="s">
        <v>47</v>
      </c>
      <c r="H4" s="103" t="s">
        <v>35</v>
      </c>
      <c r="I4" s="103" t="s">
        <v>50</v>
      </c>
      <c r="J4" s="103" t="s">
        <v>34</v>
      </c>
      <c r="K4" s="103" t="s">
        <v>48</v>
      </c>
      <c r="L4" s="103" t="s">
        <v>35</v>
      </c>
      <c r="M4" s="103" t="s">
        <v>45</v>
      </c>
      <c r="N4" s="103" t="s">
        <v>34</v>
      </c>
      <c r="O4" s="103" t="s">
        <v>49</v>
      </c>
      <c r="P4" s="103" t="s">
        <v>35</v>
      </c>
      <c r="Q4" s="103" t="s">
        <v>46</v>
      </c>
      <c r="R4" s="103" t="s">
        <v>34</v>
      </c>
      <c r="S4" s="103" t="s">
        <v>51</v>
      </c>
      <c r="T4" s="103" t="s">
        <v>35</v>
      </c>
      <c r="U4" s="103" t="s">
        <v>52</v>
      </c>
    </row>
    <row r="5" spans="1:21" ht="12.75">
      <c r="A5" s="1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2.75">
      <c r="A6" s="1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2.75">
      <c r="A7" s="1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90" customHeight="1">
      <c r="A8" s="14"/>
      <c r="B8" s="105"/>
      <c r="C8" s="105" t="s">
        <v>1</v>
      </c>
      <c r="D8" s="105"/>
      <c r="E8" s="105" t="s">
        <v>1</v>
      </c>
      <c r="F8" s="105"/>
      <c r="G8" s="105" t="s">
        <v>1</v>
      </c>
      <c r="H8" s="105"/>
      <c r="I8" s="105"/>
      <c r="J8" s="105"/>
      <c r="K8" s="105" t="s">
        <v>1</v>
      </c>
      <c r="L8" s="105"/>
      <c r="M8" s="105"/>
      <c r="N8" s="105"/>
      <c r="O8" s="105" t="s">
        <v>1</v>
      </c>
      <c r="P8" s="105"/>
      <c r="Q8" s="105"/>
      <c r="R8" s="105"/>
      <c r="S8" s="105" t="s">
        <v>1</v>
      </c>
      <c r="T8" s="105"/>
      <c r="U8" s="105"/>
    </row>
    <row r="9" spans="1:243" s="2" customFormat="1" ht="141.75">
      <c r="A9" s="15" t="s">
        <v>11</v>
      </c>
      <c r="B9" s="41">
        <f>SUM(B15+B39+B399)</f>
        <v>87186</v>
      </c>
      <c r="C9" s="41"/>
      <c r="D9" s="41">
        <f>SUM(D15+D39+D399)</f>
        <v>79878</v>
      </c>
      <c r="E9" s="41"/>
      <c r="F9" s="41">
        <f>SUM(F15+F39+F399)</f>
        <v>80324.47674000001</v>
      </c>
      <c r="G9" s="41">
        <f>SUM(H9/D9*100)</f>
        <v>85.75326122336561</v>
      </c>
      <c r="H9" s="41">
        <f>SUM(H15+H39+H399)</f>
        <v>68497.98999999999</v>
      </c>
      <c r="I9" s="41">
        <f>SUM(F9/H9*100)</f>
        <v>117.26545076724153</v>
      </c>
      <c r="J9" s="41">
        <f>SUM(J15+J39+J399)</f>
        <v>88015.58338829101</v>
      </c>
      <c r="K9" s="41">
        <f>SUM(L9/F9*100)</f>
        <v>102.38062852795122</v>
      </c>
      <c r="L9" s="41">
        <f>SUM(L15+L39+L399)</f>
        <v>82236.7041482</v>
      </c>
      <c r="M9" s="41">
        <f>SUM(J9/L9*100)</f>
        <v>107.02712894436625</v>
      </c>
      <c r="N9" s="41">
        <f>SUM(N15+N39+N399)</f>
        <v>96216.92281896269</v>
      </c>
      <c r="O9" s="41">
        <f>SUM(P9/J9*100)</f>
        <v>103.00854876443336</v>
      </c>
      <c r="P9" s="41">
        <f>SUM(P15+P39+P399)</f>
        <v>90663.57513482824</v>
      </c>
      <c r="Q9" s="41">
        <f>SUM(N9/P9*100)</f>
        <v>106.1252246846387</v>
      </c>
      <c r="R9" s="41">
        <f>SUM(R15+R39+R399)</f>
        <v>105574.26781282827</v>
      </c>
      <c r="S9" s="41">
        <f>SUM(T9/N9*100)</f>
        <v>103.54992787130361</v>
      </c>
      <c r="T9" s="41">
        <f>SUM(T15+T39+T399)</f>
        <v>99632.55417902373</v>
      </c>
      <c r="U9" s="41">
        <f>SUM(R9/T9*100)</f>
        <v>105.96362673100626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51353</v>
      </c>
      <c r="C11" s="43"/>
      <c r="D11" s="43">
        <f>SUM(D17+D41+D401)</f>
        <v>48606</v>
      </c>
      <c r="E11" s="43"/>
      <c r="F11" s="71">
        <f>SUM(F17+F41+F401)</f>
        <v>60147.530340000005</v>
      </c>
      <c r="G11" s="71">
        <f>SUM(H11/D11*100)</f>
        <v>102.84127473974407</v>
      </c>
      <c r="H11" s="77">
        <f>SUM(H17+H41+H401)</f>
        <v>49987.03</v>
      </c>
      <c r="I11" s="71">
        <f>SUM(F11/H11*100)</f>
        <v>120.326273315298</v>
      </c>
      <c r="J11" s="71">
        <f>SUM(J17+J41+J401)</f>
        <v>64792.628032899</v>
      </c>
      <c r="K11" s="71">
        <f>SUM(L11/F11*100)</f>
        <v>101.75217195825435</v>
      </c>
      <c r="L11" s="71">
        <f>SUM(L17+L41+L401)</f>
        <v>61201.41850020001</v>
      </c>
      <c r="M11" s="71">
        <f>SUM(J11/L11*100)</f>
        <v>105.86785342677516</v>
      </c>
      <c r="N11" s="71">
        <f>SUM(N17+N41+N401)</f>
        <v>69907.46452775328</v>
      </c>
      <c r="O11" s="71">
        <f>SUM(P11/J11*100)</f>
        <v>102.46977035766511</v>
      </c>
      <c r="P11" s="71">
        <f>SUM(P17+P41+P401)</f>
        <v>66392.85715400775</v>
      </c>
      <c r="Q11" s="71">
        <f>SUM(N11/P11*100)</f>
        <v>105.29365284821664</v>
      </c>
      <c r="R11" s="71">
        <f>SUM(R17+R41+R401)</f>
        <v>75903.50111290623</v>
      </c>
      <c r="S11" s="71">
        <f>SUM(T11/N11*100)</f>
        <v>103.18520498661302</v>
      </c>
      <c r="T11" s="71">
        <f>SUM(T17+T41+T401)</f>
        <v>72134.160573906</v>
      </c>
      <c r="U11" s="71">
        <f>SUM(R11/T11*100)</f>
        <v>105.22545838062163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44">
        <f>SUM(B18+B42+B402)</f>
        <v>35833</v>
      </c>
      <c r="C12" s="44"/>
      <c r="D12" s="44">
        <f>SUM(D18+D42+D402)</f>
        <v>31272</v>
      </c>
      <c r="E12" s="44"/>
      <c r="F12" s="94">
        <f>SUM(F18+F42+F402)</f>
        <v>20176.9464</v>
      </c>
      <c r="G12" s="44">
        <f>SUM(H12/D12*100)</f>
        <v>59.19339984650806</v>
      </c>
      <c r="H12" s="51">
        <f>SUM(H18+H42+H402)</f>
        <v>18510.96</v>
      </c>
      <c r="I12" s="94">
        <f>SUM(F12/H12*100)</f>
        <v>109.00000000000001</v>
      </c>
      <c r="J12" s="94">
        <f>SUM(J18+J42+J402)</f>
        <v>23222.955355391998</v>
      </c>
      <c r="K12" s="94">
        <f>SUM(L12/F12*100)</f>
        <v>104.25405921680992</v>
      </c>
      <c r="L12" s="94">
        <f>SUM(L18+L42+L402)</f>
        <v>21035.285647999997</v>
      </c>
      <c r="M12" s="94">
        <f>SUM(J12/L12*100)</f>
        <v>110.4</v>
      </c>
      <c r="N12" s="94">
        <f>SUM(N18+N42+N402)</f>
        <v>26309.458291209397</v>
      </c>
      <c r="O12" s="94">
        <f>SUM(P12/J12*100)</f>
        <v>104.51175403558275</v>
      </c>
      <c r="P12" s="94">
        <f>SUM(P18+P42+P402)</f>
        <v>24270.71798082048</v>
      </c>
      <c r="Q12" s="44">
        <f>SUM(N12/P12*100)</f>
        <v>108.39999999999999</v>
      </c>
      <c r="R12" s="94">
        <f>SUM(R18+R42+R402)</f>
        <v>29670.766699922035</v>
      </c>
      <c r="S12" s="94">
        <f>SUM(T12/N12*100)</f>
        <v>104.51904140613028</v>
      </c>
      <c r="T12" s="94">
        <f>SUM(T18+T42+T402)</f>
        <v>27498.39360511773</v>
      </c>
      <c r="U12" s="44">
        <f>SUM(R12/T12*100)</f>
        <v>107.90000000000002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 hidden="1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 hidden="1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 hidden="1">
      <c r="A15" s="21" t="s">
        <v>32</v>
      </c>
      <c r="B15" s="13">
        <f>SUM(B17+B18)</f>
        <v>0</v>
      </c>
      <c r="C15" s="13"/>
      <c r="D15" s="13">
        <f>SUM(D17+D18)</f>
        <v>0</v>
      </c>
      <c r="E15" s="13"/>
      <c r="F15" s="13">
        <f>SUM(F17+F18)</f>
        <v>0</v>
      </c>
      <c r="G15" s="13" t="e">
        <f>SUM(H15/D15*100)</f>
        <v>#DIV/0!</v>
      </c>
      <c r="H15" s="13">
        <f>SUM(H17+H18)</f>
        <v>0</v>
      </c>
      <c r="I15" s="13" t="e">
        <f>SUM(F15/H15*100)</f>
        <v>#DIV/0!</v>
      </c>
      <c r="J15" s="13">
        <f>SUM(J17+J18)</f>
        <v>0</v>
      </c>
      <c r="K15" s="13" t="e">
        <f>SUM(L15/F15*100)</f>
        <v>#DIV/0!</v>
      </c>
      <c r="L15" s="13">
        <f>SUM(L17+L18)</f>
        <v>0</v>
      </c>
      <c r="M15" s="13" t="e">
        <f>SUM(J15/L15*100)</f>
        <v>#DIV/0!</v>
      </c>
      <c r="N15" s="13">
        <f>SUM(N17+N18)</f>
        <v>0</v>
      </c>
      <c r="O15" s="13" t="e">
        <f>SUM(P15/J15*100)</f>
        <v>#DIV/0!</v>
      </c>
      <c r="P15" s="13">
        <f>SUM(P17+P18)</f>
        <v>0</v>
      </c>
      <c r="Q15" s="13" t="e">
        <f>SUM(N15/P15*100)</f>
        <v>#DIV/0!</v>
      </c>
      <c r="R15" s="13">
        <f>SUM(R17+R18)</f>
        <v>0</v>
      </c>
      <c r="S15" s="13" t="e">
        <f>SUM(T15/N15*100)</f>
        <v>#DIV/0!</v>
      </c>
      <c r="T15" s="13">
        <f>SUM(T17+T18)</f>
        <v>0</v>
      </c>
      <c r="U15" s="13" t="e">
        <f>SUM(R15/T15*100)</f>
        <v>#DIV/0!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 hidden="1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 hidden="1">
      <c r="A17" s="23" t="s">
        <v>6</v>
      </c>
      <c r="B17" s="95">
        <f>SUM(B21+B30)</f>
        <v>0</v>
      </c>
      <c r="C17" s="95"/>
      <c r="D17" s="95">
        <f>SUM(D21+D30)</f>
        <v>0</v>
      </c>
      <c r="E17" s="95"/>
      <c r="F17" s="95">
        <f>SUM(F21+F30)</f>
        <v>0</v>
      </c>
      <c r="G17" s="95" t="e">
        <f>SUM(H17/D17*100)</f>
        <v>#DIV/0!</v>
      </c>
      <c r="H17" s="95">
        <f>SUM(H21+H30)</f>
        <v>0</v>
      </c>
      <c r="I17" s="95" t="e">
        <f>SUM(F17/H17*100)</f>
        <v>#DIV/0!</v>
      </c>
      <c r="J17" s="95">
        <f>SUM(J21+J30)</f>
        <v>0</v>
      </c>
      <c r="K17" s="95" t="e">
        <f>SUM(L17/F17*100)</f>
        <v>#DIV/0!</v>
      </c>
      <c r="L17" s="95">
        <f>SUM(L21+L30)</f>
        <v>0</v>
      </c>
      <c r="M17" s="95" t="e">
        <f>SUM(J17/L17*100)</f>
        <v>#DIV/0!</v>
      </c>
      <c r="N17" s="95">
        <f>SUM(N21+N30)</f>
        <v>0</v>
      </c>
      <c r="O17" s="95" t="e">
        <f>SUM(P17/J17*100)</f>
        <v>#DIV/0!</v>
      </c>
      <c r="P17" s="95">
        <f>SUM(P21+P30)</f>
        <v>0</v>
      </c>
      <c r="Q17" s="95" t="e">
        <f>SUM(N17/P17*100)</f>
        <v>#DIV/0!</v>
      </c>
      <c r="R17" s="95">
        <f>SUM(R21+R30)</f>
        <v>0</v>
      </c>
      <c r="S17" s="95" t="e">
        <f>SUM(T17/N17*100)</f>
        <v>#DIV/0!</v>
      </c>
      <c r="T17" s="95">
        <f>SUM(T21+T30)</f>
        <v>0</v>
      </c>
      <c r="U17" s="95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 hidden="1">
      <c r="A18" s="24" t="s">
        <v>5</v>
      </c>
      <c r="B18" s="49">
        <f>SUM(B22+B31)</f>
        <v>0</v>
      </c>
      <c r="C18" s="46"/>
      <c r="D18" s="49">
        <f>SUM(D22+D31)</f>
        <v>0</v>
      </c>
      <c r="E18" s="46"/>
      <c r="F18" s="49">
        <f>SUM(F22+F31)</f>
        <v>0</v>
      </c>
      <c r="G18" s="49" t="e">
        <f>SUM(H18/D18*100)</f>
        <v>#DIV/0!</v>
      </c>
      <c r="H18" s="49">
        <f>SUM(H22+H31)</f>
        <v>0</v>
      </c>
      <c r="I18" s="49" t="e">
        <f>SUM(F18/H18*100)</f>
        <v>#DIV/0!</v>
      </c>
      <c r="J18" s="49">
        <f>SUM(J22+J31)</f>
        <v>0</v>
      </c>
      <c r="K18" s="49" t="e">
        <f>SUM(L18/F18*100)</f>
        <v>#DIV/0!</v>
      </c>
      <c r="L18" s="49">
        <f>SUM(L22+L31)</f>
        <v>0</v>
      </c>
      <c r="M18" s="49" t="e">
        <f>SUM(J18/L18*100)</f>
        <v>#DIV/0!</v>
      </c>
      <c r="N18" s="49">
        <f>SUM(N22+N31)</f>
        <v>0</v>
      </c>
      <c r="O18" s="49" t="e">
        <f>SUM(P18/J18*100)</f>
        <v>#DIV/0!</v>
      </c>
      <c r="P18" s="49">
        <f>SUM(P22+P31)</f>
        <v>0</v>
      </c>
      <c r="Q18" s="49" t="e">
        <f>SUM(N18/P18*100)</f>
        <v>#DIV/0!</v>
      </c>
      <c r="R18" s="49">
        <f>SUM(R22+R31)</f>
        <v>0</v>
      </c>
      <c r="S18" s="49" t="e">
        <f>SUM(T18/N18*100)</f>
        <v>#DIV/0!</v>
      </c>
      <c r="T18" s="49">
        <f>SUM(T22+T31)</f>
        <v>0</v>
      </c>
      <c r="U18" s="49" t="e">
        <f>SUM(R18/T18*100)</f>
        <v>#DIV/0!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 hidden="1">
      <c r="A19" s="2" t="s">
        <v>25</v>
      </c>
      <c r="B19" s="13">
        <f>SUM(B21+B22)</f>
        <v>0</v>
      </c>
      <c r="C19" s="13"/>
      <c r="D19" s="13">
        <f>SUM(D21+D22)</f>
        <v>0</v>
      </c>
      <c r="E19" s="13"/>
      <c r="F19" s="13">
        <f>SUM(F21+F22)</f>
        <v>0</v>
      </c>
      <c r="G19" s="13" t="e">
        <f>SUM(H19/D19*100)</f>
        <v>#DIV/0!</v>
      </c>
      <c r="H19" s="13">
        <f>SUM(H21+H22)</f>
        <v>0</v>
      </c>
      <c r="I19" s="13" t="e">
        <f>SUM(F19/H19*100)</f>
        <v>#DIV/0!</v>
      </c>
      <c r="J19" s="13">
        <f>SUM(J21+J22)</f>
        <v>0</v>
      </c>
      <c r="K19" s="13" t="e">
        <f>SUM(L19/F19*100)</f>
        <v>#DIV/0!</v>
      </c>
      <c r="L19" s="13">
        <f>SUM(L21+L22)</f>
        <v>0</v>
      </c>
      <c r="M19" s="13" t="e">
        <f>SUM(J19/L19*100)</f>
        <v>#DIV/0!</v>
      </c>
      <c r="N19" s="13">
        <f>SUM(N21+N22)</f>
        <v>0</v>
      </c>
      <c r="O19" s="13" t="e">
        <f>SUM(P19/J19*100)</f>
        <v>#DIV/0!</v>
      </c>
      <c r="P19" s="13">
        <f>SUM(P21+P22)</f>
        <v>0</v>
      </c>
      <c r="Q19" s="13" t="e">
        <f>SUM(N19/P19*100)</f>
        <v>#DIV/0!</v>
      </c>
      <c r="R19" s="13">
        <f>SUM(R21+R22)</f>
        <v>0</v>
      </c>
      <c r="S19" s="13" t="e">
        <f>SUM(T19/N19*100)</f>
        <v>#DIV/0!</v>
      </c>
      <c r="T19" s="13">
        <f>SUM(T21+T22)</f>
        <v>0</v>
      </c>
      <c r="U19" s="13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 hidden="1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 hidden="1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 hidden="1">
      <c r="A22" s="24" t="s">
        <v>5</v>
      </c>
      <c r="B22" s="49">
        <f>SUM(B24:B27)</f>
        <v>0</v>
      </c>
      <c r="C22" s="49"/>
      <c r="D22" s="49"/>
      <c r="E22" s="49"/>
      <c r="F22" s="49">
        <f>SUM(F24:F27)</f>
        <v>0</v>
      </c>
      <c r="G22" s="49" t="e">
        <f>SUM(H22/D22*100)</f>
        <v>#DIV/0!</v>
      </c>
      <c r="H22" s="49">
        <f>SUM(H24:H27)</f>
        <v>0</v>
      </c>
      <c r="I22" s="49" t="e">
        <f>SUM(F22/H22*100)</f>
        <v>#DIV/0!</v>
      </c>
      <c r="J22" s="49">
        <f>SUM(J24:J27)</f>
        <v>0</v>
      </c>
      <c r="K22" s="49" t="e">
        <f>SUM(L22/F22*100)</f>
        <v>#DIV/0!</v>
      </c>
      <c r="L22" s="49">
        <f>SUM(L24:L27)</f>
        <v>0</v>
      </c>
      <c r="M22" s="49" t="e">
        <f>SUM(J22/L22*100)</f>
        <v>#DIV/0!</v>
      </c>
      <c r="N22" s="49">
        <f>SUM(N24:N27)</f>
        <v>0</v>
      </c>
      <c r="O22" s="49" t="e">
        <f>SUM(P22/J22*100)</f>
        <v>#DIV/0!</v>
      </c>
      <c r="P22" s="49">
        <f>SUM(P24:P27)</f>
        <v>0</v>
      </c>
      <c r="Q22" s="49" t="e">
        <f>SUM(N22/P22*100)</f>
        <v>#DIV/0!</v>
      </c>
      <c r="R22" s="49">
        <f>SUM(R24:R27)</f>
        <v>0</v>
      </c>
      <c r="S22" s="49" t="e">
        <f>SUM(T22/N22*100)</f>
        <v>#DIV/0!</v>
      </c>
      <c r="T22" s="49">
        <f>SUM(T24:T27)</f>
        <v>0</v>
      </c>
      <c r="U22" s="49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 hidden="1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 hidden="1">
      <c r="A24" s="26"/>
      <c r="B24" s="7"/>
      <c r="C24" s="7"/>
      <c r="D24" s="7"/>
      <c r="E24" s="7"/>
      <c r="F24" s="7">
        <f>SUM(H24*I24/100)</f>
        <v>0</v>
      </c>
      <c r="G24" s="7"/>
      <c r="H24" s="85">
        <f>SUM(D24*G24/100)</f>
        <v>0</v>
      </c>
      <c r="I24" s="7"/>
      <c r="J24" s="7">
        <f>SUM(L24*M24/100)</f>
        <v>0</v>
      </c>
      <c r="K24" s="7"/>
      <c r="L24" s="7">
        <f>SUM(F24*K24/100)</f>
        <v>0</v>
      </c>
      <c r="M24" s="7"/>
      <c r="N24" s="7">
        <f>SUM(P24*Q24/100)</f>
        <v>0</v>
      </c>
      <c r="O24" s="7"/>
      <c r="P24" s="7">
        <f>SUM(J24*O24/100)</f>
        <v>0</v>
      </c>
      <c r="Q24" s="7"/>
      <c r="R24" s="7">
        <f>SUM(T24*U24/100)</f>
        <v>0</v>
      </c>
      <c r="S24" s="7"/>
      <c r="T24" s="7">
        <f>SUM(N24*S24/100)</f>
        <v>0</v>
      </c>
      <c r="U24" s="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 hidden="1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 hidden="1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 hidden="1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 hidden="1">
      <c r="A28" s="2" t="s">
        <v>37</v>
      </c>
      <c r="B28" s="13">
        <f>SUM(B30+B31)</f>
        <v>0</v>
      </c>
      <c r="C28" s="13"/>
      <c r="D28" s="13">
        <f>SUM(D30+D31)</f>
        <v>0</v>
      </c>
      <c r="E28" s="13"/>
      <c r="F28" s="13">
        <f>SUM(F30+F31)</f>
        <v>0</v>
      </c>
      <c r="G28" s="13" t="e">
        <f>SUM(H28/D28*100)</f>
        <v>#DIV/0!</v>
      </c>
      <c r="H28" s="13">
        <f>SUM(H30+H31)</f>
        <v>0</v>
      </c>
      <c r="I28" s="13" t="e">
        <f>SUM(F28/H28*100)</f>
        <v>#DIV/0!</v>
      </c>
      <c r="J28" s="13">
        <f>SUM(J30+J31)</f>
        <v>0</v>
      </c>
      <c r="K28" s="13" t="e">
        <f>SUM(L28/F28*100)</f>
        <v>#DIV/0!</v>
      </c>
      <c r="L28" s="13">
        <f>SUM(L30+L31)</f>
        <v>0</v>
      </c>
      <c r="M28" s="13" t="e">
        <f>SUM(J28/L28*100)</f>
        <v>#DIV/0!</v>
      </c>
      <c r="N28" s="13">
        <f>SUM(N30+N31)</f>
        <v>0</v>
      </c>
      <c r="O28" s="13" t="e">
        <f>SUM(P28/J28*100)</f>
        <v>#DIV/0!</v>
      </c>
      <c r="P28" s="13">
        <f>SUM(P30+P31)</f>
        <v>0</v>
      </c>
      <c r="Q28" s="13" t="e">
        <f>SUM(N28/P28*100)</f>
        <v>#DIV/0!</v>
      </c>
      <c r="R28" s="13">
        <f>SUM(R30+R31)</f>
        <v>0</v>
      </c>
      <c r="S28" s="13" t="e">
        <f>SUM(T28/N28*100)</f>
        <v>#DIV/0!</v>
      </c>
      <c r="T28" s="13">
        <f>SUM(T30+T31)</f>
        <v>0</v>
      </c>
      <c r="U28" s="13" t="e">
        <f>SUM(R28/T28*100)</f>
        <v>#DIV/0!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 hidden="1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 hidden="1">
      <c r="A30" s="27" t="s">
        <v>6</v>
      </c>
      <c r="B30" s="43"/>
      <c r="C30" s="43"/>
      <c r="D30" s="43"/>
      <c r="E30" s="43"/>
      <c r="F30" s="43">
        <f>SUM(H30*I30/100)</f>
        <v>0</v>
      </c>
      <c r="G30" s="43"/>
      <c r="H30" s="77">
        <f>SUM(D30*G30/100)</f>
        <v>0</v>
      </c>
      <c r="I30" s="43"/>
      <c r="J30" s="71">
        <f>SUM(L30*M30/100)</f>
        <v>0</v>
      </c>
      <c r="K30" s="43"/>
      <c r="L30" s="71">
        <f>SUM(F30*K30/100)</f>
        <v>0</v>
      </c>
      <c r="M30" s="43"/>
      <c r="N30" s="71">
        <f>SUM(P30*Q30/100)</f>
        <v>0</v>
      </c>
      <c r="O30" s="43"/>
      <c r="P30" s="71">
        <f>SUM(J30*O30/100)</f>
        <v>0</v>
      </c>
      <c r="Q30" s="43"/>
      <c r="R30" s="71">
        <f>SUM(T30*U30/100)</f>
        <v>0</v>
      </c>
      <c r="S30" s="43"/>
      <c r="T30" s="71">
        <f>SUM(N30*S30/100)</f>
        <v>0</v>
      </c>
      <c r="U30" s="4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 hidden="1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 hidden="1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 hidden="1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 hidden="1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 hidden="1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 hidden="1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 hidden="1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70843</v>
      </c>
      <c r="C39" s="53"/>
      <c r="D39" s="53">
        <f>SUM(D41+D42)</f>
        <v>62079</v>
      </c>
      <c r="E39" s="53"/>
      <c r="F39" s="53">
        <f>SUM(F41+F42)</f>
        <v>60147.530340000005</v>
      </c>
      <c r="G39" s="53">
        <f>SUM(H39/D39*100)</f>
        <v>80.5216417790235</v>
      </c>
      <c r="H39" s="53">
        <f>SUM(H41+H42)</f>
        <v>49987.03</v>
      </c>
      <c r="I39" s="53">
        <f>SUM(F39/H39*100)</f>
        <v>120.326273315298</v>
      </c>
      <c r="J39" s="53">
        <f>SUM(J41+J42)</f>
        <v>64792.628032899</v>
      </c>
      <c r="K39" s="53">
        <f>SUM(L39/F39*100)</f>
        <v>101.75217195825435</v>
      </c>
      <c r="L39" s="53">
        <f>SUM(L41+L42)</f>
        <v>61201.41850020001</v>
      </c>
      <c r="M39" s="55">
        <f>SUM(J39/L39*100)</f>
        <v>105.86785342677516</v>
      </c>
      <c r="N39" s="53">
        <f>SUM(N41+N42)</f>
        <v>69907.46452775328</v>
      </c>
      <c r="O39" s="53">
        <f>SUM(P39/J39*100)</f>
        <v>102.46977035766511</v>
      </c>
      <c r="P39" s="53">
        <f>SUM(P41+P42)</f>
        <v>66392.85715400775</v>
      </c>
      <c r="Q39" s="55">
        <f>SUM(N39/P39*100)</f>
        <v>105.29365284821664</v>
      </c>
      <c r="R39" s="53">
        <f>SUM(R41+R42)</f>
        <v>75903.50111290623</v>
      </c>
      <c r="S39" s="53">
        <f>SUM(T39/N39*100)</f>
        <v>103.18520498661302</v>
      </c>
      <c r="T39" s="53">
        <f>SUM(T41+T42)</f>
        <v>72134.160573906</v>
      </c>
      <c r="U39" s="55">
        <f>SUM(R39/T39*100)</f>
        <v>105.22545838062163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54">
        <f>SUM(B45+B90+B113+B128+B143+B179+B190+B215+B233+B260+B296+B332+B352+B374)</f>
        <v>51353</v>
      </c>
      <c r="C41" s="54"/>
      <c r="D41" s="54">
        <f>SUM(D45+D90+D113+D128+D143+D179+D190+D215+D233+D260+D296+D332+D352+D374)</f>
        <v>48606</v>
      </c>
      <c r="E41" s="54"/>
      <c r="F41" s="93">
        <f>SUM(F45+F90+F113+F128+F143+F179+F190+F215+F233+F260+F296+F332+F352+F374)</f>
        <v>60147.530340000005</v>
      </c>
      <c r="G41" s="93">
        <f>SUM(H41/D41*100)</f>
        <v>102.84127473974407</v>
      </c>
      <c r="H41" s="93">
        <f>SUM(H45+H90+H113+H128+H143+H179+H190+H215+H233+H260+H296+H332+H352+H374)</f>
        <v>49987.03</v>
      </c>
      <c r="I41" s="93">
        <f>SUM(F41/H41*100)</f>
        <v>120.326273315298</v>
      </c>
      <c r="J41" s="93">
        <f>SUM(J45+J90+J113+J128+J143+J179+J190+J215+J233+J260+J296+J332+J352+J374)</f>
        <v>64792.628032899</v>
      </c>
      <c r="K41" s="93">
        <f>SUM(L41/F41*100)</f>
        <v>101.75217195825435</v>
      </c>
      <c r="L41" s="93">
        <f>SUM(L45+L90+L113+L128+L143+L179+L190+L215+L233+L260+L296+L332+L352+L374)</f>
        <v>61201.41850020001</v>
      </c>
      <c r="M41" s="93">
        <f>SUM(J41/L41*100)</f>
        <v>105.86785342677516</v>
      </c>
      <c r="N41" s="93">
        <f>SUM(N45+N90+N113+N128+N143+N179+N190+N215+N233+N260+N296+N332+N352+N374)</f>
        <v>69907.46452775328</v>
      </c>
      <c r="O41" s="93">
        <f>SUM(P41/J41*100)</f>
        <v>102.46977035766511</v>
      </c>
      <c r="P41" s="93">
        <f>SUM(P45+P90+P113+P128+P143+P179+P190+P215+P233+P260+P296+P332+P352+P374)</f>
        <v>66392.85715400775</v>
      </c>
      <c r="Q41" s="93">
        <f>SUM(N41/P41*100)</f>
        <v>105.29365284821664</v>
      </c>
      <c r="R41" s="93">
        <f>SUM(R45+R90+R113+R128+R143+R179+R190+R215+R233+R260+R296+R332+R352+R374)</f>
        <v>75903.50111290623</v>
      </c>
      <c r="S41" s="93">
        <f>SUM(T41/N41*100)</f>
        <v>103.18520498661302</v>
      </c>
      <c r="T41" s="93">
        <f>SUM(T45+T90+T113+T128+T143+T179+T190+T215+T233+T260+T296+T332+T352+T374)</f>
        <v>72134.160573906</v>
      </c>
      <c r="U41" s="93">
        <f>SUM(R41/T41*100)</f>
        <v>105.22545838062163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51">
        <f>SUM(B46+B91+B114+B129+B144+B180+B191+B216+B234+B261+B297+B333+B353+B375)</f>
        <v>19490</v>
      </c>
      <c r="C42" s="44"/>
      <c r="D42" s="44">
        <f>SUM(D46+D91+D114+D129+D144+D180+D191+D216+D234+D261+D297+D333+D353+D375)</f>
        <v>13473</v>
      </c>
      <c r="E42" s="44"/>
      <c r="F42" s="94">
        <f>SUM(F46+F91+F114+F129+F144+F180+F191+F216+F234+F261+F297+F333+F353+F375)</f>
        <v>0</v>
      </c>
      <c r="G42" s="94">
        <f>SUM(H42/D42*100)</f>
        <v>0</v>
      </c>
      <c r="H42" s="51">
        <f>SUM(H46+H91+H114+H129+H144+H180+H191+H216+H234+H261+H297+H333+H353+H375)</f>
        <v>0</v>
      </c>
      <c r="I42" s="94" t="e">
        <f>SUM(F42/H42*100)</f>
        <v>#DIV/0!</v>
      </c>
      <c r="J42" s="94">
        <f>SUM(J46+J91+J114+J129+J144+J180+J191+J216+J234+J261+J297+J333+J353+J375)</f>
        <v>0</v>
      </c>
      <c r="K42" s="94" t="e">
        <f>SUM(L42/F42*100)</f>
        <v>#DIV/0!</v>
      </c>
      <c r="L42" s="94">
        <f>SUM(L46+L91+L114+L129+L144+L180+L191+L216+L234+L261+L297+L333+L353+L375)</f>
        <v>0</v>
      </c>
      <c r="M42" s="94" t="e">
        <f>SUM(J42/L42*100)</f>
        <v>#DIV/0!</v>
      </c>
      <c r="N42" s="94">
        <f>SUM(N46+N91+N114+N129+N144+N180+N191+N216+N234+N261+N297+N333+N353+N375)</f>
        <v>0</v>
      </c>
      <c r="O42" s="94" t="e">
        <f>SUM(P42/J42*100)</f>
        <v>#DIV/0!</v>
      </c>
      <c r="P42" s="94">
        <f>SUM(P46+P91+P114+P129+P144+P180+P191+P216+P234+P261+P297+P333+P353+P375)</f>
        <v>0</v>
      </c>
      <c r="Q42" s="94" t="e">
        <f>SUM(N42/P42*100)</f>
        <v>#DIV/0!</v>
      </c>
      <c r="R42" s="94">
        <f>SUM(R46+R91+R114+R129+R144+R180+R191+R216+R234+R261+R297+R333+R353+R375)</f>
        <v>0</v>
      </c>
      <c r="S42" s="94" t="e">
        <f>SUM(T42/N42*100)</f>
        <v>#DIV/0!</v>
      </c>
      <c r="T42" s="94">
        <f>SUM(T46+T91+T114+T129+T144+T180+T191+T216+T234+T261+T297+T333+T353+T375)</f>
        <v>0</v>
      </c>
      <c r="U42" s="94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38009</v>
      </c>
      <c r="C43" s="53"/>
      <c r="D43" s="53">
        <f>SUM(D45+D46)</f>
        <v>33554</v>
      </c>
      <c r="E43" s="53"/>
      <c r="F43" s="53">
        <f>SUM(F45+F46)</f>
        <v>41265.380280000005</v>
      </c>
      <c r="G43" s="53">
        <f>SUM(H43/D43*100)</f>
        <v>103</v>
      </c>
      <c r="H43" s="53">
        <f>SUM(H45+H46)</f>
        <v>34560.62</v>
      </c>
      <c r="I43" s="53">
        <f>SUM(F43/H43*100)</f>
        <v>119.39999999999999</v>
      </c>
      <c r="J43" s="53">
        <f>SUM(J45+J46)</f>
        <v>44428.784332264804</v>
      </c>
      <c r="K43" s="53">
        <f>SUM(L43/F43*100)</f>
        <v>101</v>
      </c>
      <c r="L43" s="53">
        <f>SUM(L45+L46)</f>
        <v>41678.034082800004</v>
      </c>
      <c r="M43" s="53">
        <f>SUM(J43/L43*100)</f>
        <v>106.60000000000001</v>
      </c>
      <c r="N43" s="53">
        <f>SUM(N45+N46)</f>
        <v>47855.13217996906</v>
      </c>
      <c r="O43" s="53">
        <f>SUM(P43/J43*100)</f>
        <v>102</v>
      </c>
      <c r="P43" s="53">
        <f>SUM(P45+P46)</f>
        <v>45317.360018910105</v>
      </c>
      <c r="Q43" s="53">
        <f>SUM(N43/P43*100)</f>
        <v>105.59999999999998</v>
      </c>
      <c r="R43" s="53">
        <f>SUM(R45+R46)</f>
        <v>51903.19781107265</v>
      </c>
      <c r="S43" s="53">
        <f>SUM(T43/N43*100)</f>
        <v>103</v>
      </c>
      <c r="T43" s="53">
        <f>SUM(T45+T46)</f>
        <v>49290.78614536813</v>
      </c>
      <c r="U43" s="53">
        <f>SUM(R43/T43*100)</f>
        <v>105.30000000000001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59</v>
      </c>
      <c r="B45" s="43">
        <v>38009</v>
      </c>
      <c r="C45" s="43">
        <v>100</v>
      </c>
      <c r="D45" s="43">
        <v>33554</v>
      </c>
      <c r="E45" s="43">
        <v>88.3</v>
      </c>
      <c r="F45" s="71">
        <f>SUM(H45*I45/100)</f>
        <v>41265.380280000005</v>
      </c>
      <c r="G45" s="43">
        <v>103</v>
      </c>
      <c r="H45" s="77">
        <f>SUM(D45*G45/100)</f>
        <v>34560.62</v>
      </c>
      <c r="I45" s="43">
        <v>119.4</v>
      </c>
      <c r="J45" s="71">
        <f>SUM(L45*M45/100)</f>
        <v>44428.784332264804</v>
      </c>
      <c r="K45" s="43">
        <v>101</v>
      </c>
      <c r="L45" s="71">
        <f>SUM(F45*K45/100)</f>
        <v>41678.034082800004</v>
      </c>
      <c r="M45" s="43">
        <v>106.6</v>
      </c>
      <c r="N45" s="71">
        <f>SUM(P45*Q45/100)</f>
        <v>47855.13217996906</v>
      </c>
      <c r="O45" s="43">
        <v>102</v>
      </c>
      <c r="P45" s="71">
        <f>SUM(J45*O45/100)</f>
        <v>45317.360018910105</v>
      </c>
      <c r="Q45" s="43">
        <v>105.6</v>
      </c>
      <c r="R45" s="71">
        <f>SUM(T45*U45/100)</f>
        <v>51903.19781107265</v>
      </c>
      <c r="S45" s="43">
        <v>103</v>
      </c>
      <c r="T45" s="71">
        <f>SUM(N45*S45/100)</f>
        <v>49290.78614536813</v>
      </c>
      <c r="U45" s="71">
        <v>105.3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0</v>
      </c>
      <c r="C46" s="51"/>
      <c r="D46" s="51">
        <f>SUM(D48:D87)</f>
        <v>0</v>
      </c>
      <c r="E46" s="51"/>
      <c r="F46" s="51">
        <f>SUM(F48:F87)</f>
        <v>0</v>
      </c>
      <c r="G46" s="51" t="e">
        <f>SUM(H46/D46*100)</f>
        <v>#DIV/0!</v>
      </c>
      <c r="H46" s="51">
        <f>SUM(H48:H87)</f>
        <v>0</v>
      </c>
      <c r="I46" s="51" t="e">
        <f>SUM(F46/H46*100)</f>
        <v>#DIV/0!</v>
      </c>
      <c r="J46" s="51">
        <f>SUM(J48:J87)</f>
        <v>0</v>
      </c>
      <c r="K46" s="51" t="e">
        <f>SUM(L46/F46*100)</f>
        <v>#DIV/0!</v>
      </c>
      <c r="L46" s="51">
        <f>SUM(L48:L87)</f>
        <v>0</v>
      </c>
      <c r="M46" s="51" t="e">
        <f>SUM(J46/L46*100)</f>
        <v>#DIV/0!</v>
      </c>
      <c r="N46" s="51">
        <f>SUM(N48:N87)</f>
        <v>0</v>
      </c>
      <c r="O46" s="51" t="e">
        <f>SUM(P46/J46*100)</f>
        <v>#DIV/0!</v>
      </c>
      <c r="P46" s="51">
        <f>SUM(P48:P87)</f>
        <v>0</v>
      </c>
      <c r="Q46" s="51" t="e">
        <f>SUM(N46/P46*100)</f>
        <v>#DIV/0!</v>
      </c>
      <c r="R46" s="51">
        <f>SUM(R48:R87)</f>
        <v>0</v>
      </c>
      <c r="S46" s="51" t="e">
        <f>SUM(T46/N46*100)</f>
        <v>#DIV/0!</v>
      </c>
      <c r="T46" s="51">
        <f>SUM(T48:T87)</f>
        <v>0</v>
      </c>
      <c r="U46" s="51" t="e">
        <f>SUM(R46/T46*100)</f>
        <v>#DIV/0!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12.75">
      <c r="A48" s="26"/>
      <c r="B48" s="3"/>
      <c r="C48" s="3"/>
      <c r="D48" s="3"/>
      <c r="E48" s="3"/>
      <c r="F48" s="70">
        <f aca="true" t="shared" si="0" ref="F48:F87">SUM(H48*I48/100)</f>
        <v>0</v>
      </c>
      <c r="G48" s="3"/>
      <c r="H48" s="70">
        <f aca="true" t="shared" si="1" ref="H48:H87">SUM(D48*G48/100)</f>
        <v>0</v>
      </c>
      <c r="I48" s="70"/>
      <c r="J48" s="70">
        <f aca="true" t="shared" si="2" ref="J48:J87">SUM(L48*M48/100)</f>
        <v>0</v>
      </c>
      <c r="K48" s="3"/>
      <c r="L48" s="70">
        <f aca="true" t="shared" si="3" ref="L48:L87">SUM(F48*K48/100)</f>
        <v>0</v>
      </c>
      <c r="M48" s="70"/>
      <c r="N48" s="70">
        <f aca="true" t="shared" si="4" ref="N48:N87">SUM(P48*Q48/100)</f>
        <v>0</v>
      </c>
      <c r="O48" s="3"/>
      <c r="P48" s="70">
        <f aca="true" t="shared" si="5" ref="P48:P87">SUM(J48*O48/100)</f>
        <v>0</v>
      </c>
      <c r="Q48" s="70"/>
      <c r="R48" s="70">
        <f aca="true" t="shared" si="6" ref="R48:R87">SUM(T48*U48/100)</f>
        <v>0</v>
      </c>
      <c r="S48" s="3"/>
      <c r="T48" s="70">
        <f aca="true" t="shared" si="7" ref="T48:T87">SUM(N48*S48/100)</f>
        <v>0</v>
      </c>
      <c r="U48" s="70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 hidden="1">
      <c r="A49" s="26"/>
      <c r="B49" s="3"/>
      <c r="C49" s="3"/>
      <c r="D49" s="3"/>
      <c r="E49" s="3"/>
      <c r="F49" s="70">
        <f t="shared" si="0"/>
        <v>0</v>
      </c>
      <c r="G49" s="3"/>
      <c r="H49" s="70">
        <f t="shared" si="1"/>
        <v>0</v>
      </c>
      <c r="I49" s="70"/>
      <c r="J49" s="70">
        <f t="shared" si="2"/>
        <v>0</v>
      </c>
      <c r="K49" s="3"/>
      <c r="L49" s="70">
        <f t="shared" si="3"/>
        <v>0</v>
      </c>
      <c r="M49" s="70"/>
      <c r="N49" s="70">
        <f t="shared" si="4"/>
        <v>0</v>
      </c>
      <c r="O49" s="3"/>
      <c r="P49" s="70">
        <f t="shared" si="5"/>
        <v>0</v>
      </c>
      <c r="Q49" s="70"/>
      <c r="R49" s="70">
        <f t="shared" si="6"/>
        <v>0</v>
      </c>
      <c r="S49" s="3"/>
      <c r="T49" s="70">
        <f t="shared" si="7"/>
        <v>0</v>
      </c>
      <c r="U49" s="7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 hidden="1">
      <c r="A50" s="26"/>
      <c r="B50" s="3"/>
      <c r="C50" s="3"/>
      <c r="D50" s="3"/>
      <c r="E50" s="3"/>
      <c r="F50" s="70">
        <f t="shared" si="0"/>
        <v>0</v>
      </c>
      <c r="G50" s="3"/>
      <c r="H50" s="70">
        <f t="shared" si="1"/>
        <v>0</v>
      </c>
      <c r="I50" s="70"/>
      <c r="J50" s="70">
        <f t="shared" si="2"/>
        <v>0</v>
      </c>
      <c r="K50" s="3"/>
      <c r="L50" s="70">
        <f t="shared" si="3"/>
        <v>0</v>
      </c>
      <c r="M50" s="70"/>
      <c r="N50" s="70">
        <f t="shared" si="4"/>
        <v>0</v>
      </c>
      <c r="O50" s="3"/>
      <c r="P50" s="70">
        <f t="shared" si="5"/>
        <v>0</v>
      </c>
      <c r="Q50" s="70"/>
      <c r="R50" s="70">
        <f t="shared" si="6"/>
        <v>0</v>
      </c>
      <c r="S50" s="3"/>
      <c r="T50" s="70">
        <f t="shared" si="7"/>
        <v>0</v>
      </c>
      <c r="U50" s="7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 hidden="1">
      <c r="A51" s="26"/>
      <c r="B51" s="3"/>
      <c r="C51" s="3"/>
      <c r="D51" s="3"/>
      <c r="E51" s="3"/>
      <c r="F51" s="70">
        <f t="shared" si="0"/>
        <v>0</v>
      </c>
      <c r="G51" s="3"/>
      <c r="H51" s="70">
        <f t="shared" si="1"/>
        <v>0</v>
      </c>
      <c r="I51" s="70"/>
      <c r="J51" s="70">
        <f t="shared" si="2"/>
        <v>0</v>
      </c>
      <c r="K51" s="3"/>
      <c r="L51" s="70">
        <f t="shared" si="3"/>
        <v>0</v>
      </c>
      <c r="M51" s="70"/>
      <c r="N51" s="70">
        <f t="shared" si="4"/>
        <v>0</v>
      </c>
      <c r="O51" s="3"/>
      <c r="P51" s="70">
        <f t="shared" si="5"/>
        <v>0</v>
      </c>
      <c r="Q51" s="70"/>
      <c r="R51" s="70">
        <f t="shared" si="6"/>
        <v>0</v>
      </c>
      <c r="S51" s="3"/>
      <c r="T51" s="70">
        <f t="shared" si="7"/>
        <v>0</v>
      </c>
      <c r="U51" s="7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 hidden="1">
      <c r="A52" s="26"/>
      <c r="B52" s="3"/>
      <c r="C52" s="3"/>
      <c r="D52" s="3"/>
      <c r="E52" s="3"/>
      <c r="F52" s="70">
        <f t="shared" si="0"/>
        <v>0</v>
      </c>
      <c r="G52" s="3"/>
      <c r="H52" s="70">
        <f t="shared" si="1"/>
        <v>0</v>
      </c>
      <c r="I52" s="70"/>
      <c r="J52" s="70">
        <f t="shared" si="2"/>
        <v>0</v>
      </c>
      <c r="K52" s="3"/>
      <c r="L52" s="70">
        <f t="shared" si="3"/>
        <v>0</v>
      </c>
      <c r="M52" s="70"/>
      <c r="N52" s="70">
        <f t="shared" si="4"/>
        <v>0</v>
      </c>
      <c r="O52" s="3"/>
      <c r="P52" s="70">
        <f t="shared" si="5"/>
        <v>0</v>
      </c>
      <c r="Q52" s="70"/>
      <c r="R52" s="70">
        <f t="shared" si="6"/>
        <v>0</v>
      </c>
      <c r="S52" s="3"/>
      <c r="T52" s="70">
        <f t="shared" si="7"/>
        <v>0</v>
      </c>
      <c r="U52" s="7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 hidden="1">
      <c r="A53" s="26"/>
      <c r="B53" s="3"/>
      <c r="C53" s="3"/>
      <c r="D53" s="3"/>
      <c r="E53" s="3"/>
      <c r="F53" s="70">
        <f t="shared" si="0"/>
        <v>0</v>
      </c>
      <c r="G53" s="3"/>
      <c r="H53" s="70">
        <f t="shared" si="1"/>
        <v>0</v>
      </c>
      <c r="I53" s="70"/>
      <c r="J53" s="70">
        <f t="shared" si="2"/>
        <v>0</v>
      </c>
      <c r="K53" s="3"/>
      <c r="L53" s="70">
        <f t="shared" si="3"/>
        <v>0</v>
      </c>
      <c r="M53" s="70"/>
      <c r="N53" s="70">
        <f t="shared" si="4"/>
        <v>0</v>
      </c>
      <c r="O53" s="3"/>
      <c r="P53" s="70">
        <f t="shared" si="5"/>
        <v>0</v>
      </c>
      <c r="Q53" s="70"/>
      <c r="R53" s="70">
        <f t="shared" si="6"/>
        <v>0</v>
      </c>
      <c r="S53" s="3"/>
      <c r="T53" s="70">
        <f t="shared" si="7"/>
        <v>0</v>
      </c>
      <c r="U53" s="7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12.75" hidden="1">
      <c r="A54" s="26"/>
      <c r="B54" s="3"/>
      <c r="C54" s="3"/>
      <c r="D54" s="3"/>
      <c r="E54" s="3"/>
      <c r="F54" s="70">
        <f t="shared" si="0"/>
        <v>0</v>
      </c>
      <c r="G54" s="3"/>
      <c r="H54" s="70">
        <f t="shared" si="1"/>
        <v>0</v>
      </c>
      <c r="I54" s="70"/>
      <c r="J54" s="70">
        <f t="shared" si="2"/>
        <v>0</v>
      </c>
      <c r="K54" s="3"/>
      <c r="L54" s="70">
        <f t="shared" si="3"/>
        <v>0</v>
      </c>
      <c r="M54" s="70"/>
      <c r="N54" s="70">
        <f t="shared" si="4"/>
        <v>0</v>
      </c>
      <c r="O54" s="3"/>
      <c r="P54" s="70">
        <f t="shared" si="5"/>
        <v>0</v>
      </c>
      <c r="Q54" s="70"/>
      <c r="R54" s="70">
        <f t="shared" si="6"/>
        <v>0</v>
      </c>
      <c r="S54" s="3"/>
      <c r="T54" s="70">
        <f t="shared" si="7"/>
        <v>0</v>
      </c>
      <c r="U54" s="70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 hidden="1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 hidden="1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 hidden="1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 hidden="1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 hidden="1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 hidden="1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 hidden="1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 hidden="1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 hidden="1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 hidden="1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 hidden="1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 hidden="1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 hidden="1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 hidden="1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 hidden="1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 hidden="1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 hidden="1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 hidden="1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 hidden="1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 hidden="1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 hidden="1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 hidden="1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 hidden="1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 hidden="1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 hidden="1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 hidden="1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 hidden="1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 hidden="1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 hidden="1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 hidden="1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 hidden="1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 hidden="1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 hidden="1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19490</v>
      </c>
      <c r="C88" s="55"/>
      <c r="D88" s="55">
        <f>SUM(D90+D91)</f>
        <v>13473</v>
      </c>
      <c r="E88" s="55"/>
      <c r="F88" s="55">
        <f>SUM(F90+F91)</f>
        <v>0</v>
      </c>
      <c r="G88" s="55">
        <f>SUM(H88/D88*100)</f>
        <v>0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 hidden="1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 hidden="1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19490</v>
      </c>
      <c r="C91" s="51"/>
      <c r="D91" s="51">
        <f>SUM(D93:D108)</f>
        <v>13473</v>
      </c>
      <c r="E91" s="51"/>
      <c r="F91" s="51">
        <f>SUM(F93:F108)</f>
        <v>0</v>
      </c>
      <c r="G91" s="51">
        <f>SUM(H91/D91*100)</f>
        <v>0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25.5">
      <c r="A93" s="26" t="s">
        <v>58</v>
      </c>
      <c r="B93" s="3">
        <v>19490</v>
      </c>
      <c r="C93" s="3">
        <v>91</v>
      </c>
      <c r="D93" s="3">
        <v>13473</v>
      </c>
      <c r="E93" s="3">
        <v>69</v>
      </c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 hidden="1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 hidden="1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 hidden="1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 hidden="1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 hidden="1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 hidden="1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 hidden="1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 hidden="1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 hidden="1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 hidden="1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 hidden="1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 hidden="1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 hidden="1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 hidden="1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 hidden="1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 hidden="1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 hidden="1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 hidden="1">
      <c r="A111" s="21" t="s">
        <v>13</v>
      </c>
      <c r="B111" s="13">
        <f>SUM(B113+B114)</f>
        <v>0</v>
      </c>
      <c r="C111" s="13"/>
      <c r="D111" s="13">
        <f>SUM(D113+D114)</f>
        <v>0</v>
      </c>
      <c r="E111" s="13"/>
      <c r="F111" s="13">
        <f>SUM(F113+F114)</f>
        <v>0</v>
      </c>
      <c r="G111" s="13" t="e">
        <f>SUM(H111/D111*100)</f>
        <v>#DIV/0!</v>
      </c>
      <c r="H111" s="13">
        <f>SUM(H113+H114)</f>
        <v>0</v>
      </c>
      <c r="I111" s="13" t="e">
        <f>SUM(F111/H111*100)</f>
        <v>#DIV/0!</v>
      </c>
      <c r="J111" s="13">
        <f>SUM(J113+J114)</f>
        <v>0</v>
      </c>
      <c r="K111" s="13" t="e">
        <f>SUM(L111/F111*100)</f>
        <v>#DIV/0!</v>
      </c>
      <c r="L111" s="13">
        <f>SUM(L113+L114)</f>
        <v>0</v>
      </c>
      <c r="M111" s="13" t="e">
        <f>SUM(J111/L111*100)</f>
        <v>#DIV/0!</v>
      </c>
      <c r="N111" s="13">
        <f>SUM(N113+N114)</f>
        <v>0</v>
      </c>
      <c r="O111" s="13" t="e">
        <f>SUM(P111/J111*100)</f>
        <v>#DIV/0!</v>
      </c>
      <c r="P111" s="13">
        <f>SUM(P113+P114)</f>
        <v>0</v>
      </c>
      <c r="Q111" s="13" t="e">
        <f>SUM(N111/P111*100)</f>
        <v>#DIV/0!</v>
      </c>
      <c r="R111" s="13">
        <f>SUM(R113+R114)</f>
        <v>0</v>
      </c>
      <c r="S111" s="13" t="e">
        <f>SUM(T111/N111*100)</f>
        <v>#DIV/0!</v>
      </c>
      <c r="T111" s="13">
        <f>SUM(T113+T114)</f>
        <v>0</v>
      </c>
      <c r="U111" s="13" t="e">
        <f>SUM(R111/T111*100)</f>
        <v>#DIV/0!</v>
      </c>
    </row>
    <row r="112" spans="1:21" ht="12.75" hidden="1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 hidden="1">
      <c r="A113" s="27" t="s">
        <v>6</v>
      </c>
      <c r="B113" s="43"/>
      <c r="C113" s="43"/>
      <c r="D113" s="43"/>
      <c r="E113" s="43"/>
      <c r="F113" s="71">
        <f>SUM(H113*I113/100)</f>
        <v>0</v>
      </c>
      <c r="G113" s="43"/>
      <c r="H113" s="77">
        <f>SUM(D113*G113/100)</f>
        <v>0</v>
      </c>
      <c r="I113" s="71"/>
      <c r="J113" s="71">
        <f>SUM(L113*M113/100)</f>
        <v>0</v>
      </c>
      <c r="K113" s="43"/>
      <c r="L113" s="71">
        <f>SUM(F113*K113/100)</f>
        <v>0</v>
      </c>
      <c r="M113" s="71"/>
      <c r="N113" s="71">
        <f>SUM(P113*Q113/100)</f>
        <v>0</v>
      </c>
      <c r="O113" s="43"/>
      <c r="P113" s="71">
        <f>SUM(J113*O113/100)</f>
        <v>0</v>
      </c>
      <c r="Q113" s="43"/>
      <c r="R113" s="71">
        <f>SUM(T113*U113/100)</f>
        <v>0</v>
      </c>
      <c r="S113" s="43"/>
      <c r="T113" s="71">
        <f>SUM(N113*S113/100)</f>
        <v>0</v>
      </c>
      <c r="U113" s="43"/>
    </row>
    <row r="114" spans="1:21" ht="25.5" hidden="1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 hidden="1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 hidden="1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 hidden="1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 hidden="1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 hidden="1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 hidden="1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 hidden="1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 hidden="1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 hidden="1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 hidden="1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 hidden="1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 hidden="1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 hidden="1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 hidden="1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 hidden="1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 hidden="1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 hidden="1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 hidden="1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 hidden="1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 hidden="1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 hidden="1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 hidden="1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 hidden="1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 hidden="1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 hidden="1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 hidden="1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4842</v>
      </c>
      <c r="C141" s="13"/>
      <c r="D141" s="13">
        <f>SUM(D143+D144)</f>
        <v>4911</v>
      </c>
      <c r="E141" s="13"/>
      <c r="F141" s="13">
        <f>SUM(F143+F144)</f>
        <v>6256.515780000001</v>
      </c>
      <c r="G141" s="13">
        <f>SUM(H141/D141*100)</f>
        <v>102</v>
      </c>
      <c r="H141" s="13">
        <f>SUM(H143+H144)</f>
        <v>5009.22</v>
      </c>
      <c r="I141" s="13">
        <f>SUM(F141/H141*100)</f>
        <v>124.9</v>
      </c>
      <c r="J141" s="13">
        <f>SUM(J143+J144)</f>
        <v>6656.8702247622</v>
      </c>
      <c r="K141" s="13">
        <f>SUM(L141/F141*100)</f>
        <v>103</v>
      </c>
      <c r="L141" s="13">
        <f>SUM(L143+L144)</f>
        <v>6444.211253400001</v>
      </c>
      <c r="M141" s="13">
        <f>SUM(J141/L141*100)</f>
        <v>103.3</v>
      </c>
      <c r="N141" s="13">
        <f>SUM(N143+N144)</f>
        <v>7165.122266422794</v>
      </c>
      <c r="O141" s="13">
        <f>SUM(P141/J141*100)</f>
        <v>103</v>
      </c>
      <c r="P141" s="13">
        <f>SUM(P143+P144)</f>
        <v>6856.576331505066</v>
      </c>
      <c r="Q141" s="13">
        <f>SUM(N141/P141*100)</f>
        <v>104.5</v>
      </c>
      <c r="R141" s="13">
        <f>SUM(R143+R144)</f>
        <v>7763.839883005084</v>
      </c>
      <c r="S141" s="13">
        <f>SUM(T141/N141*100)</f>
        <v>103</v>
      </c>
      <c r="T141" s="13">
        <f>SUM(T143+T144)</f>
        <v>7380.0759344154785</v>
      </c>
      <c r="U141" s="13">
        <f>SUM(R141/T141*100)</f>
        <v>105.2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38.25">
      <c r="A143" s="27" t="s">
        <v>57</v>
      </c>
      <c r="B143" s="43">
        <v>4842</v>
      </c>
      <c r="C143" s="43">
        <v>123</v>
      </c>
      <c r="D143" s="43">
        <v>4911</v>
      </c>
      <c r="E143" s="43">
        <v>101.4</v>
      </c>
      <c r="F143" s="71">
        <f>SUM(H143*I143/100)</f>
        <v>6256.515780000001</v>
      </c>
      <c r="G143" s="43">
        <v>102</v>
      </c>
      <c r="H143" s="77">
        <f>SUM(D143*G143/100)</f>
        <v>5009.22</v>
      </c>
      <c r="I143" s="43">
        <v>124.9</v>
      </c>
      <c r="J143" s="71">
        <f>SUM(L143*M143/100)</f>
        <v>6656.8702247622</v>
      </c>
      <c r="K143" s="43">
        <v>103</v>
      </c>
      <c r="L143" s="71">
        <f>SUM(F143*K143/100)</f>
        <v>6444.211253400001</v>
      </c>
      <c r="M143" s="43">
        <v>103.3</v>
      </c>
      <c r="N143" s="71">
        <f>SUM(P143*Q143/100)</f>
        <v>7165.122266422794</v>
      </c>
      <c r="O143" s="43">
        <v>103</v>
      </c>
      <c r="P143" s="71">
        <f>SUM(J143*O143/100)</f>
        <v>6856.576331505066</v>
      </c>
      <c r="Q143" s="43">
        <v>104.5</v>
      </c>
      <c r="R143" s="71">
        <f>SUM(T143*U143/100)</f>
        <v>7763.839883005084</v>
      </c>
      <c r="S143" s="43">
        <v>103</v>
      </c>
      <c r="T143" s="71">
        <f>SUM(N143*S143/100)</f>
        <v>7380.0759344154785</v>
      </c>
      <c r="U143" s="43">
        <v>105.2</v>
      </c>
    </row>
    <row r="144" spans="1:21" ht="25.5" hidden="1">
      <c r="A144" s="18" t="s">
        <v>5</v>
      </c>
      <c r="B144" s="51">
        <f>SUM(B146:B176)</f>
        <v>0</v>
      </c>
      <c r="C144" s="51"/>
      <c r="D144" s="51">
        <f>SUM(D146:D176)</f>
        <v>0</v>
      </c>
      <c r="E144" s="51"/>
      <c r="F144" s="51">
        <f>SUM(F146:F176)</f>
        <v>0</v>
      </c>
      <c r="G144" s="51" t="e">
        <f>SUM(H144/D144*100)</f>
        <v>#DIV/0!</v>
      </c>
      <c r="H144" s="51">
        <f>SUM(H146:H176)</f>
        <v>0</v>
      </c>
      <c r="I144" s="51" t="e">
        <f>SUM(F144/H144*100)</f>
        <v>#DIV/0!</v>
      </c>
      <c r="J144" s="51">
        <f>SUM(J146:J176)</f>
        <v>0</v>
      </c>
      <c r="K144" s="51" t="e">
        <f>SUM(L144/F144*100)</f>
        <v>#DIV/0!</v>
      </c>
      <c r="L144" s="51">
        <f>SUM(L146:L176)</f>
        <v>0</v>
      </c>
      <c r="M144" s="51" t="e">
        <f>SUM(J144/L144*100)</f>
        <v>#DIV/0!</v>
      </c>
      <c r="N144" s="51">
        <f>SUM(N146:N176)</f>
        <v>0</v>
      </c>
      <c r="O144" s="51" t="e">
        <f>SUM(P144/J144*100)</f>
        <v>#DIV/0!</v>
      </c>
      <c r="P144" s="51">
        <f>SUM(P146:P176)</f>
        <v>0</v>
      </c>
      <c r="Q144" s="51" t="e">
        <f>SUM(N144/P144*100)</f>
        <v>#DIV/0!</v>
      </c>
      <c r="R144" s="51">
        <f>SUM(R146:R176)</f>
        <v>0</v>
      </c>
      <c r="S144" s="51" t="e">
        <f>SUM(T144/N144*100)</f>
        <v>#DIV/0!</v>
      </c>
      <c r="T144" s="51">
        <f>SUM(T146:T176)</f>
        <v>0</v>
      </c>
      <c r="U144" s="51" t="e">
        <f>SUM(R144/T144*100)</f>
        <v>#DIV/0!</v>
      </c>
    </row>
    <row r="145" spans="1:21" ht="12.75" hidden="1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 hidden="1">
      <c r="A146" s="30"/>
      <c r="B146" s="3"/>
      <c r="C146" s="3"/>
      <c r="D146" s="3"/>
      <c r="E146" s="3"/>
      <c r="F146" s="70">
        <f>SUM(H146*I146/100)</f>
        <v>0</v>
      </c>
      <c r="G146" s="3"/>
      <c r="H146" s="70">
        <f aca="true" t="shared" si="32" ref="H146:H176">SUM(D146*G146/100)</f>
        <v>0</v>
      </c>
      <c r="I146" s="70"/>
      <c r="J146" s="70">
        <f>SUM(L146*M146/100)</f>
        <v>0</v>
      </c>
      <c r="K146" s="3"/>
      <c r="L146" s="3">
        <f>SUM(F146*K146/100)</f>
        <v>0</v>
      </c>
      <c r="M146" s="70"/>
      <c r="N146" s="3">
        <f>SUM(P146*Q146/100)</f>
        <v>0</v>
      </c>
      <c r="O146" s="3"/>
      <c r="P146" s="3">
        <f>SUM(J146*O146/100)</f>
        <v>0</v>
      </c>
      <c r="Q146" s="70"/>
      <c r="R146" s="3">
        <f>SUM(T146*U146/100)</f>
        <v>0</v>
      </c>
      <c r="S146" s="3"/>
      <c r="T146" s="3">
        <f>SUM(N146*S146/100)</f>
        <v>0</v>
      </c>
      <c r="U146" s="70"/>
    </row>
    <row r="147" spans="1:21" ht="12.75" hidden="1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 hidden="1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 hidden="1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 hidden="1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 hidden="1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 hidden="1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 hidden="1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 hidden="1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 hidden="1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 hidden="1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 hidden="1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 hidden="1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 hidden="1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 hidden="1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 hidden="1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 hidden="1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 hidden="1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 hidden="1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 hidden="1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 hidden="1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 hidden="1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 hidden="1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 hidden="1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 hidden="1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 hidden="1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 hidden="1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 hidden="1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 hidden="1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 hidden="1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 hidden="1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 hidden="1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 hidden="1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 hidden="1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 hidden="1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 hidden="1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 hidden="1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 hidden="1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 hidden="1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 hidden="1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 hidden="1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 hidden="1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 hidden="1">
      <c r="A188" s="34" t="s">
        <v>15</v>
      </c>
      <c r="B188" s="13">
        <f>SUM(B190+B191)</f>
        <v>0</v>
      </c>
      <c r="C188" s="13"/>
      <c r="D188" s="13">
        <f>SUM(D190+D191)</f>
        <v>0</v>
      </c>
      <c r="E188" s="13"/>
      <c r="F188" s="13">
        <f>SUM(F190+F191)</f>
        <v>0</v>
      </c>
      <c r="G188" s="13" t="e">
        <f>SUM(H188/D188*100)</f>
        <v>#DIV/0!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 hidden="1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 hidden="1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 hidden="1">
      <c r="A191" s="18" t="s">
        <v>5</v>
      </c>
      <c r="B191" s="51">
        <f>SUM(B193:B208)</f>
        <v>0</v>
      </c>
      <c r="C191" s="51"/>
      <c r="D191" s="51">
        <f>SUM(D193:D208)</f>
        <v>0</v>
      </c>
      <c r="E191" s="51"/>
      <c r="F191" s="51">
        <f>SUM(F193:F208)</f>
        <v>0</v>
      </c>
      <c r="G191" s="51" t="e">
        <f>SUM(H191/D191*100)</f>
        <v>#DIV/0!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 hidden="1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 hidden="1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 hidden="1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 hidden="1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 hidden="1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 hidden="1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 hidden="1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 hidden="1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 hidden="1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 hidden="1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 hidden="1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 hidden="1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 hidden="1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 hidden="1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 hidden="1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 hidden="1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 hidden="1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 hidden="1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 hidden="1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 hidden="1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 hidden="1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 hidden="1">
      <c r="A213" s="34" t="s">
        <v>16</v>
      </c>
      <c r="B213" s="13">
        <f>SUM(B215+B216)</f>
        <v>0</v>
      </c>
      <c r="C213" s="13"/>
      <c r="D213" s="13">
        <f>SUM(D215+D216)</f>
        <v>0</v>
      </c>
      <c r="E213" s="13"/>
      <c r="F213" s="13">
        <f>SUM(F215+F216)</f>
        <v>0</v>
      </c>
      <c r="G213" s="13" t="e">
        <f>SUM(H213/D213*100)</f>
        <v>#DIV/0!</v>
      </c>
      <c r="H213" s="13">
        <f>SUM(H215+H216)</f>
        <v>0</v>
      </c>
      <c r="I213" s="13" t="e">
        <f>SUM(F213/H213*100)</f>
        <v>#DIV/0!</v>
      </c>
      <c r="J213" s="13">
        <f>SUM(J215+J216)</f>
        <v>0</v>
      </c>
      <c r="K213" s="13" t="e">
        <f>SUM(L213/F213*100)</f>
        <v>#DIV/0!</v>
      </c>
      <c r="L213" s="13">
        <f>SUM(L215+L216)</f>
        <v>0</v>
      </c>
      <c r="M213" s="13" t="e">
        <f>SUM(J213/L213*100)</f>
        <v>#DIV/0!</v>
      </c>
      <c r="N213" s="13">
        <f>SUM(N215+N216)</f>
        <v>0</v>
      </c>
      <c r="O213" s="13" t="e">
        <f>SUM(P213/J213*100)</f>
        <v>#DIV/0!</v>
      </c>
      <c r="P213" s="13">
        <f>SUM(P215+P216)</f>
        <v>0</v>
      </c>
      <c r="Q213" s="13" t="e">
        <f>SUM(N213/P213*100)</f>
        <v>#DIV/0!</v>
      </c>
      <c r="R213" s="13">
        <f>SUM(R215+R216)</f>
        <v>0</v>
      </c>
      <c r="S213" s="13" t="e">
        <f>SUM(T213/N213*100)</f>
        <v>#DIV/0!</v>
      </c>
      <c r="T213" s="13">
        <f>SUM(T215+T216)</f>
        <v>0</v>
      </c>
      <c r="U213" s="13" t="e">
        <f>SUM(R213/T213*100)</f>
        <v>#DIV/0!</v>
      </c>
    </row>
    <row r="214" spans="1:21" ht="12.75" hidden="1">
      <c r="A214" s="19" t="s">
        <v>2</v>
      </c>
      <c r="B214" s="42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 hidden="1">
      <c r="A215" s="27" t="s">
        <v>6</v>
      </c>
      <c r="B215" s="43"/>
      <c r="C215" s="43"/>
      <c r="D215" s="43"/>
      <c r="E215" s="43"/>
      <c r="F215" s="71">
        <f>SUM(H215*I215/100)</f>
        <v>0</v>
      </c>
      <c r="G215" s="43"/>
      <c r="H215" s="77">
        <f>SUM(D215*G215/100)</f>
        <v>0</v>
      </c>
      <c r="I215" s="43"/>
      <c r="J215" s="71">
        <f>SUM(L215*M215/100)</f>
        <v>0</v>
      </c>
      <c r="K215" s="43"/>
      <c r="L215" s="71">
        <f>SUM(F215*K215/100)</f>
        <v>0</v>
      </c>
      <c r="M215" s="43"/>
      <c r="N215" s="71">
        <f>SUM(P215*Q215/100)</f>
        <v>0</v>
      </c>
      <c r="O215" s="43"/>
      <c r="P215" s="71">
        <f>SUM(J215*O215/100)</f>
        <v>0</v>
      </c>
      <c r="Q215" s="43"/>
      <c r="R215" s="71">
        <f>SUM(T215*U215/100)</f>
        <v>0</v>
      </c>
      <c r="S215" s="43"/>
      <c r="T215" s="71">
        <f>SUM(N215*S215/100)</f>
        <v>0</v>
      </c>
      <c r="U215" s="43"/>
    </row>
    <row r="216" spans="1:21" ht="25.5" hidden="1">
      <c r="A216" s="18" t="s">
        <v>5</v>
      </c>
      <c r="B216" s="51">
        <f>SUM(B218:B230)</f>
        <v>0</v>
      </c>
      <c r="C216" s="51"/>
      <c r="D216" s="51">
        <f>SUM(D218:D230)</f>
        <v>0</v>
      </c>
      <c r="E216" s="51"/>
      <c r="F216" s="51">
        <f>SUM(F218:F230)</f>
        <v>0</v>
      </c>
      <c r="G216" s="51" t="e">
        <f>SUM(H216/D216*100)</f>
        <v>#DIV/0!</v>
      </c>
      <c r="H216" s="51">
        <f>SUM(H218:H230)</f>
        <v>0</v>
      </c>
      <c r="I216" s="51" t="e">
        <f>SUM(F216/H216*100)</f>
        <v>#DIV/0!</v>
      </c>
      <c r="J216" s="51">
        <f>SUM(J218:J230)</f>
        <v>0</v>
      </c>
      <c r="K216" s="51" t="e">
        <f>SUM(L216/F216*100)</f>
        <v>#DIV/0!</v>
      </c>
      <c r="L216" s="51">
        <f>SUM(L218:L230)</f>
        <v>0</v>
      </c>
      <c r="M216" s="51" t="e">
        <f>SUM(J216/L216*100)</f>
        <v>#DIV/0!</v>
      </c>
      <c r="N216" s="51">
        <f>SUM(N218:N230)</f>
        <v>0</v>
      </c>
      <c r="O216" s="51" t="e">
        <f>SUM(P216/J216*100)</f>
        <v>#DIV/0!</v>
      </c>
      <c r="P216" s="51">
        <f>SUM(P218:P230)</f>
        <v>0</v>
      </c>
      <c r="Q216" s="51" t="e">
        <f>SUM(N216/P216*100)</f>
        <v>#DIV/0!</v>
      </c>
      <c r="R216" s="51">
        <f>SUM(R218:R230)</f>
        <v>0</v>
      </c>
      <c r="S216" s="51" t="e">
        <f>SUM(T216/N216*100)</f>
        <v>#DIV/0!</v>
      </c>
      <c r="T216" s="51">
        <f>SUM(T218:T230)</f>
        <v>0</v>
      </c>
      <c r="U216" s="51" t="e">
        <f>SUM(R216/T216*100)</f>
        <v>#DIV/0!</v>
      </c>
    </row>
    <row r="217" spans="1:21" ht="12.75" hidden="1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 hidden="1">
      <c r="A218" s="36"/>
      <c r="B218" s="5"/>
      <c r="C218" s="5"/>
      <c r="D218" s="5"/>
      <c r="E218" s="5"/>
      <c r="F218" s="91">
        <f aca="true" t="shared" si="57" ref="F218:F230">SUM(H218*I218/100)</f>
        <v>0</v>
      </c>
      <c r="G218" s="5"/>
      <c r="H218" s="91">
        <f aca="true" t="shared" si="58" ref="H218:H230">SUM(D218*G218/100)</f>
        <v>0</v>
      </c>
      <c r="I218" s="70"/>
      <c r="J218" s="70">
        <f aca="true" t="shared" si="59" ref="J218:J230">SUM(L218*M218/100)</f>
        <v>0</v>
      </c>
      <c r="K218" s="70"/>
      <c r="L218" s="70">
        <f aca="true" t="shared" si="60" ref="L218:L230">SUM(F218*K218/100)</f>
        <v>0</v>
      </c>
      <c r="M218" s="70"/>
      <c r="N218" s="70">
        <f aca="true" t="shared" si="61" ref="N218:N230">SUM(P218*Q218/100)</f>
        <v>0</v>
      </c>
      <c r="O218" s="70"/>
      <c r="P218" s="70">
        <f aca="true" t="shared" si="62" ref="P218:P230">SUM(J218*O218/100)</f>
        <v>0</v>
      </c>
      <c r="Q218" s="70"/>
      <c r="R218" s="70">
        <f aca="true" t="shared" si="63" ref="R218:R230">SUM(T218*U218/100)</f>
        <v>0</v>
      </c>
      <c r="S218" s="70"/>
      <c r="T218" s="70">
        <f aca="true" t="shared" si="64" ref="T218:T230">SUM(N218*S218/100)</f>
        <v>0</v>
      </c>
      <c r="U218" s="70"/>
    </row>
    <row r="219" spans="1:21" ht="12.75" hidden="1">
      <c r="A219" s="36"/>
      <c r="B219" s="5"/>
      <c r="C219" s="5"/>
      <c r="D219" s="5"/>
      <c r="E219" s="5"/>
      <c r="F219" s="91">
        <f t="shared" si="57"/>
        <v>0</v>
      </c>
      <c r="G219" s="5"/>
      <c r="H219" s="91">
        <f t="shared" si="58"/>
        <v>0</v>
      </c>
      <c r="I219" s="70"/>
      <c r="J219" s="70">
        <f t="shared" si="59"/>
        <v>0</v>
      </c>
      <c r="K219" s="70"/>
      <c r="L219" s="70">
        <f t="shared" si="60"/>
        <v>0</v>
      </c>
      <c r="M219" s="70"/>
      <c r="N219" s="70">
        <f t="shared" si="61"/>
        <v>0</v>
      </c>
      <c r="O219" s="70"/>
      <c r="P219" s="70">
        <f t="shared" si="62"/>
        <v>0</v>
      </c>
      <c r="Q219" s="70"/>
      <c r="R219" s="70">
        <f t="shared" si="63"/>
        <v>0</v>
      </c>
      <c r="S219" s="70"/>
      <c r="T219" s="70">
        <f t="shared" si="64"/>
        <v>0</v>
      </c>
      <c r="U219" s="70"/>
    </row>
    <row r="220" spans="1:21" ht="12.75" hidden="1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 hidden="1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 hidden="1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 hidden="1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 hidden="1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 hidden="1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 hidden="1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 hidden="1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 hidden="1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 hidden="1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 hidden="1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 hidden="1">
      <c r="A231" s="34" t="s">
        <v>17</v>
      </c>
      <c r="B231" s="13">
        <f>SUM(B233+B234)</f>
        <v>0</v>
      </c>
      <c r="C231" s="13"/>
      <c r="D231" s="13">
        <f>SUM(D233+D234)</f>
        <v>0</v>
      </c>
      <c r="E231" s="13"/>
      <c r="F231" s="13">
        <f>SUM(F233+F234)</f>
        <v>0</v>
      </c>
      <c r="G231" s="13" t="e">
        <f>SUM(H231/D231*100)</f>
        <v>#DIV/0!</v>
      </c>
      <c r="H231" s="13">
        <f>SUM(H233+H234)</f>
        <v>0</v>
      </c>
      <c r="I231" s="13" t="e">
        <f>SUM(F231/H231*100)</f>
        <v>#DIV/0!</v>
      </c>
      <c r="J231" s="13">
        <f>SUM(J233+J234)</f>
        <v>0</v>
      </c>
      <c r="K231" s="13" t="e">
        <f>SUM(L231/F231*100)</f>
        <v>#DIV/0!</v>
      </c>
      <c r="L231" s="13">
        <f>SUM(L233+L234)</f>
        <v>0</v>
      </c>
      <c r="M231" s="13" t="e">
        <f>SUM(J231/L231*100)</f>
        <v>#DIV/0!</v>
      </c>
      <c r="N231" s="13">
        <f>SUM(N233+N234)</f>
        <v>0</v>
      </c>
      <c r="O231" s="13" t="e">
        <f>SUM(P231/J231*100)</f>
        <v>#DIV/0!</v>
      </c>
      <c r="P231" s="13">
        <f>SUM(P233+P234)</f>
        <v>0</v>
      </c>
      <c r="Q231" s="13" t="e">
        <f>SUM(N231/P231*100)</f>
        <v>#DIV/0!</v>
      </c>
      <c r="R231" s="13">
        <f>SUM(R233+R234)</f>
        <v>0</v>
      </c>
      <c r="S231" s="13" t="e">
        <f>SUM(T231/N231*100)</f>
        <v>#DIV/0!</v>
      </c>
      <c r="T231" s="13">
        <f>SUM(T233+T234)</f>
        <v>0</v>
      </c>
      <c r="U231" s="13" t="e">
        <f>SUM(R231/T231*100)</f>
        <v>#DIV/0!</v>
      </c>
    </row>
    <row r="232" spans="1:21" ht="12.75" hidden="1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 hidden="1">
      <c r="A233" s="27" t="s">
        <v>6</v>
      </c>
      <c r="B233" s="54"/>
      <c r="C233" s="54"/>
      <c r="D233" s="54"/>
      <c r="E233" s="54"/>
      <c r="F233" s="54">
        <f>SUM(H233*I233/100)</f>
        <v>0</v>
      </c>
      <c r="G233" s="54"/>
      <c r="H233" s="93">
        <f>SUM(D233*G233/100)</f>
        <v>0</v>
      </c>
      <c r="I233" s="54"/>
      <c r="J233" s="93">
        <f>SUM(L233*M233/100)</f>
        <v>0</v>
      </c>
      <c r="K233" s="54"/>
      <c r="L233" s="93">
        <f>SUM(F233*K233/100)</f>
        <v>0</v>
      </c>
      <c r="M233" s="54"/>
      <c r="N233" s="93">
        <f>SUM(P233*Q233/100)</f>
        <v>0</v>
      </c>
      <c r="O233" s="54"/>
      <c r="P233" s="93">
        <f>SUM(J233*O233/100)</f>
        <v>0</v>
      </c>
      <c r="Q233" s="54"/>
      <c r="R233" s="93">
        <f>SUM(T233*U233/100)</f>
        <v>0</v>
      </c>
      <c r="S233" s="54"/>
      <c r="T233" s="93">
        <f>SUM(N233*S233/100)</f>
        <v>0</v>
      </c>
      <c r="U233" s="54"/>
    </row>
    <row r="234" spans="1:21" ht="25.5" hidden="1">
      <c r="A234" s="18" t="s">
        <v>5</v>
      </c>
      <c r="B234" s="51">
        <f>SUM(B236:B257)</f>
        <v>0</v>
      </c>
      <c r="C234" s="51"/>
      <c r="D234" s="51">
        <f>SUM(D236:D257)</f>
        <v>0</v>
      </c>
      <c r="E234" s="51"/>
      <c r="F234" s="51">
        <f>SUM(F236:F257)</f>
        <v>0</v>
      </c>
      <c r="G234" s="51" t="e">
        <f>SUM(H234/D234*100)</f>
        <v>#DIV/0!</v>
      </c>
      <c r="H234" s="51">
        <f>SUM(H236:H257)</f>
        <v>0</v>
      </c>
      <c r="I234" s="51" t="e">
        <f>SUM(F234/H234*100)</f>
        <v>#DIV/0!</v>
      </c>
      <c r="J234" s="51">
        <f>SUM(J236:J257)</f>
        <v>0</v>
      </c>
      <c r="K234" s="51" t="e">
        <f>SUM(L234/F234*100)</f>
        <v>#DIV/0!</v>
      </c>
      <c r="L234" s="51">
        <f>SUM(L236:L257)</f>
        <v>0</v>
      </c>
      <c r="M234" s="51" t="e">
        <f>SUM(J234/L234*100)</f>
        <v>#DIV/0!</v>
      </c>
      <c r="N234" s="51">
        <f>SUM(N236:N257)</f>
        <v>0</v>
      </c>
      <c r="O234" s="51" t="e">
        <f>SUM(P234/J234*100)</f>
        <v>#DIV/0!</v>
      </c>
      <c r="P234" s="51">
        <f>SUM(P236:P257)</f>
        <v>0</v>
      </c>
      <c r="Q234" s="51" t="e">
        <f>SUM(N234/P234*100)</f>
        <v>#DIV/0!</v>
      </c>
      <c r="R234" s="51">
        <f>SUM(R236:R257)</f>
        <v>0</v>
      </c>
      <c r="S234" s="51" t="e">
        <f>SUM(T234/N234*100)</f>
        <v>#DIV/0!</v>
      </c>
      <c r="T234" s="51">
        <f>SUM(T236:T257)</f>
        <v>0</v>
      </c>
      <c r="U234" s="51" t="e">
        <f>SUM(R234/T234*100)</f>
        <v>#DIV/0!</v>
      </c>
    </row>
    <row r="235" spans="1:21" ht="12.75" hidden="1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 hidden="1">
      <c r="A236" s="36"/>
      <c r="B236" s="58"/>
      <c r="C236" s="58"/>
      <c r="D236" s="58"/>
      <c r="E236" s="58"/>
      <c r="F236" s="58">
        <f aca="true" t="shared" si="65" ref="F236:F252">SUM(H236*I236/100)</f>
        <v>0</v>
      </c>
      <c r="G236" s="58"/>
      <c r="H236" s="58">
        <f aca="true" t="shared" si="66" ref="H236:H257">SUM(D236*G236/100)</f>
        <v>0</v>
      </c>
      <c r="I236" s="58"/>
      <c r="J236" s="58">
        <f>SUM(L236*M236/100)</f>
        <v>0</v>
      </c>
      <c r="K236" s="58"/>
      <c r="L236" s="58">
        <f>SUM(F236*K236/100)</f>
        <v>0</v>
      </c>
      <c r="M236" s="58"/>
      <c r="N236" s="58">
        <f>SUM(P236*Q236/100)</f>
        <v>0</v>
      </c>
      <c r="O236" s="58"/>
      <c r="P236" s="58">
        <f>SUM(J236*O236/100)</f>
        <v>0</v>
      </c>
      <c r="Q236" s="58"/>
      <c r="R236" s="58">
        <f>SUM(T236*U236/100)</f>
        <v>0</v>
      </c>
      <c r="S236" s="58"/>
      <c r="T236" s="58">
        <f>SUM(N236*S236/100)</f>
        <v>0</v>
      </c>
      <c r="U236" s="58"/>
    </row>
    <row r="237" spans="1:21" ht="12.75" hidden="1">
      <c r="A237" s="36"/>
      <c r="B237" s="58"/>
      <c r="C237" s="58"/>
      <c r="D237" s="58"/>
      <c r="E237" s="58"/>
      <c r="F237" s="58">
        <f t="shared" si="65"/>
        <v>0</v>
      </c>
      <c r="G237" s="58"/>
      <c r="H237" s="58">
        <f t="shared" si="66"/>
        <v>0</v>
      </c>
      <c r="I237" s="58"/>
      <c r="J237" s="58">
        <f aca="true" t="shared" si="67" ref="J237:J257">SUM(L237*M237/100)</f>
        <v>0</v>
      </c>
      <c r="K237" s="58"/>
      <c r="L237" s="58">
        <f aca="true" t="shared" si="68" ref="L237:L257">SUM(F237*K237/100)</f>
        <v>0</v>
      </c>
      <c r="M237" s="58"/>
      <c r="N237" s="58">
        <f aca="true" t="shared" si="69" ref="N237:N257">SUM(P237*Q237/100)</f>
        <v>0</v>
      </c>
      <c r="O237" s="58"/>
      <c r="P237" s="58">
        <f aca="true" t="shared" si="70" ref="P237:P257">SUM(J237*O237/100)</f>
        <v>0</v>
      </c>
      <c r="Q237" s="58"/>
      <c r="R237" s="58">
        <f aca="true" t="shared" si="71" ref="R237:R257">SUM(T237*U237/100)</f>
        <v>0</v>
      </c>
      <c r="S237" s="58"/>
      <c r="T237" s="58">
        <f aca="true" t="shared" si="72" ref="T237:T257">SUM(N237*S237/100)</f>
        <v>0</v>
      </c>
      <c r="U237" s="58"/>
    </row>
    <row r="238" spans="1:21" ht="12.75" hidden="1">
      <c r="A238" s="36"/>
      <c r="B238" s="58"/>
      <c r="C238" s="58"/>
      <c r="D238" s="58"/>
      <c r="E238" s="58"/>
      <c r="F238" s="58">
        <f t="shared" si="65"/>
        <v>0</v>
      </c>
      <c r="G238" s="58"/>
      <c r="H238" s="58">
        <f t="shared" si="66"/>
        <v>0</v>
      </c>
      <c r="I238" s="58"/>
      <c r="J238" s="58">
        <f t="shared" si="67"/>
        <v>0</v>
      </c>
      <c r="K238" s="58"/>
      <c r="L238" s="58">
        <f t="shared" si="68"/>
        <v>0</v>
      </c>
      <c r="M238" s="58"/>
      <c r="N238" s="58">
        <f t="shared" si="69"/>
        <v>0</v>
      </c>
      <c r="O238" s="58"/>
      <c r="P238" s="58">
        <f t="shared" si="70"/>
        <v>0</v>
      </c>
      <c r="Q238" s="58"/>
      <c r="R238" s="58">
        <f t="shared" si="71"/>
        <v>0</v>
      </c>
      <c r="S238" s="58"/>
      <c r="T238" s="58">
        <f t="shared" si="72"/>
        <v>0</v>
      </c>
      <c r="U238" s="58"/>
    </row>
    <row r="239" spans="1:21" ht="12.75" hidden="1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 hidden="1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 hidden="1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 hidden="1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 hidden="1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 hidden="1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 hidden="1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 hidden="1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 hidden="1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 hidden="1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 hidden="1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 hidden="1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 hidden="1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 hidden="1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 hidden="1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 hidden="1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 hidden="1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 hidden="1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 hidden="1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 hidden="1">
      <c r="A258" s="34" t="s">
        <v>18</v>
      </c>
      <c r="B258" s="13">
        <f>SUM(B260+B261)</f>
        <v>0</v>
      </c>
      <c r="C258" s="13"/>
      <c r="D258" s="13">
        <f>SUM(D260+D261)</f>
        <v>0</v>
      </c>
      <c r="E258" s="13"/>
      <c r="F258" s="13">
        <f>SUM(F260+F261)</f>
        <v>0</v>
      </c>
      <c r="G258" s="13" t="e">
        <f>SUM(H258/D258*100)</f>
        <v>#DIV/0!</v>
      </c>
      <c r="H258" s="13">
        <f>SUM(H260+H261)</f>
        <v>0</v>
      </c>
      <c r="I258" s="13" t="e">
        <f>SUM(F258/H258*100)</f>
        <v>#DIV/0!</v>
      </c>
      <c r="J258" s="13">
        <f>SUM(J260+J261)</f>
        <v>0</v>
      </c>
      <c r="K258" s="13" t="e">
        <f>SUM(L258/F258*100)</f>
        <v>#DIV/0!</v>
      </c>
      <c r="L258" s="13">
        <f>SUM(L260+L261)</f>
        <v>0</v>
      </c>
      <c r="M258" s="13" t="e">
        <f>SUM(J258/L258*100)</f>
        <v>#DIV/0!</v>
      </c>
      <c r="N258" s="13">
        <f>SUM(N260+N261)</f>
        <v>0</v>
      </c>
      <c r="O258" s="13" t="e">
        <f>SUM(P258/J258*100)</f>
        <v>#DIV/0!</v>
      </c>
      <c r="P258" s="13">
        <f>SUM(P260+P261)</f>
        <v>0</v>
      </c>
      <c r="Q258" s="13" t="e">
        <f>SUM(N258/P258*100)</f>
        <v>#DIV/0!</v>
      </c>
      <c r="R258" s="13">
        <f>SUM(R260+R261)</f>
        <v>0</v>
      </c>
      <c r="S258" s="13" t="e">
        <f>SUM(T258/N258*100)</f>
        <v>#DIV/0!</v>
      </c>
      <c r="T258" s="13">
        <f>SUM(T260+T261)</f>
        <v>0</v>
      </c>
      <c r="U258" s="13" t="e">
        <f>SUM(R258/T258*100)</f>
        <v>#DIV/0!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 hidden="1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 hidden="1">
      <c r="A260" s="27" t="s">
        <v>6</v>
      </c>
      <c r="B260" s="54"/>
      <c r="C260" s="54"/>
      <c r="D260" s="54"/>
      <c r="E260" s="54"/>
      <c r="F260" s="93">
        <f>SUM(H260*I260/100)</f>
        <v>0</v>
      </c>
      <c r="G260" s="54"/>
      <c r="H260" s="76">
        <f>SUM(D260*G260/100)</f>
        <v>0</v>
      </c>
      <c r="I260" s="54"/>
      <c r="J260" s="93">
        <f>SUM(L260*M260/100)</f>
        <v>0</v>
      </c>
      <c r="K260" s="54"/>
      <c r="L260" s="93">
        <f>SUM(F260*K260/100)</f>
        <v>0</v>
      </c>
      <c r="M260" s="54"/>
      <c r="N260" s="93">
        <f>SUM(P260*Q260/100)</f>
        <v>0</v>
      </c>
      <c r="O260" s="54"/>
      <c r="P260" s="93">
        <f>SUM(J260*O260/100)</f>
        <v>0</v>
      </c>
      <c r="Q260" s="54"/>
      <c r="R260" s="93">
        <f>SUM(T260*U260/100)</f>
        <v>0</v>
      </c>
      <c r="S260" s="54"/>
      <c r="T260" s="93">
        <f>SUM(N260*S260/100)</f>
        <v>0</v>
      </c>
      <c r="U260" s="5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 hidden="1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 hidden="1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 hidden="1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 hidden="1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 hidden="1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 hidden="1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 hidden="1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 hidden="1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 hidden="1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 hidden="1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 hidden="1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 hidden="1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 hidden="1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 hidden="1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 hidden="1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 hidden="1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 hidden="1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 hidden="1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 hidden="1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 hidden="1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 hidden="1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 hidden="1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 hidden="1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 hidden="1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 hidden="1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 hidden="1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 hidden="1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 hidden="1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 hidden="1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 hidden="1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 hidden="1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 hidden="1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 hidden="1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7080</v>
      </c>
      <c r="C294" s="13"/>
      <c r="D294" s="13">
        <f>SUM(D296+D297)</f>
        <v>8739</v>
      </c>
      <c r="E294" s="13"/>
      <c r="F294" s="13">
        <f>SUM(F296+F297)</f>
        <v>10909.41804</v>
      </c>
      <c r="G294" s="13">
        <f>SUM(H294/D294*100)</f>
        <v>103</v>
      </c>
      <c r="H294" s="13">
        <f>SUM(H296+H297)</f>
        <v>9001.17</v>
      </c>
      <c r="I294" s="13">
        <f>SUM(F294/H294*100)</f>
        <v>121.2</v>
      </c>
      <c r="J294" s="13">
        <f>SUM(J296+J297)</f>
        <v>11890.3929101568</v>
      </c>
      <c r="K294" s="13">
        <f>SUM(L294/F294*100)</f>
        <v>104</v>
      </c>
      <c r="L294" s="13">
        <f>SUM(L296+L297)</f>
        <v>11345.7947616</v>
      </c>
      <c r="M294" s="13">
        <f>SUM(J294/L294*100)</f>
        <v>104.79999999999998</v>
      </c>
      <c r="N294" s="13">
        <f>SUM(N296+N297)</f>
        <v>12947.211032011537</v>
      </c>
      <c r="O294" s="13">
        <f>SUM(P294/J294*100)</f>
        <v>104</v>
      </c>
      <c r="P294" s="13">
        <f>SUM(P296+P297)</f>
        <v>12366.008626563073</v>
      </c>
      <c r="Q294" s="13">
        <f>SUM(N294/P294*100)</f>
        <v>104.69999999999999</v>
      </c>
      <c r="R294" s="13">
        <f>SUM(R296+R297)</f>
        <v>14138.354446956599</v>
      </c>
      <c r="S294" s="13">
        <f>SUM(R294/N294/U294*10000)</f>
        <v>104.00000000000001</v>
      </c>
      <c r="T294" s="13">
        <f>SUM(T296+T297)</f>
        <v>13465.099473291999</v>
      </c>
      <c r="U294" s="13">
        <f>SUM(R294/T294*100)</f>
        <v>105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56</v>
      </c>
      <c r="B296" s="54">
        <v>7080</v>
      </c>
      <c r="C296" s="54">
        <v>146</v>
      </c>
      <c r="D296" s="54">
        <v>8739</v>
      </c>
      <c r="E296" s="54">
        <v>123.4</v>
      </c>
      <c r="F296" s="93">
        <f>SUM(H296*I296/100)</f>
        <v>10909.41804</v>
      </c>
      <c r="G296" s="54">
        <v>103</v>
      </c>
      <c r="H296" s="76">
        <f>SUM(D296*G296/100)</f>
        <v>9001.17</v>
      </c>
      <c r="I296" s="54">
        <v>121.2</v>
      </c>
      <c r="J296" s="93">
        <f>SUM(L296*M296/100)</f>
        <v>11890.3929101568</v>
      </c>
      <c r="K296" s="54">
        <v>104</v>
      </c>
      <c r="L296" s="93">
        <f>SUM(F296*K296/100)</f>
        <v>11345.7947616</v>
      </c>
      <c r="M296" s="54">
        <v>104.8</v>
      </c>
      <c r="N296" s="93">
        <f>SUM(P296*Q296/100)</f>
        <v>12947.211032011537</v>
      </c>
      <c r="O296" s="54">
        <v>104</v>
      </c>
      <c r="P296" s="93">
        <f>SUM(J296*O296/100)</f>
        <v>12366.008626563073</v>
      </c>
      <c r="Q296" s="54">
        <v>104.7</v>
      </c>
      <c r="R296" s="93">
        <f>SUM(T296*U296/100)</f>
        <v>14138.354446956599</v>
      </c>
      <c r="S296" s="54">
        <v>104</v>
      </c>
      <c r="T296" s="93">
        <f>SUM(N296*S296/100)</f>
        <v>13465.099473291999</v>
      </c>
      <c r="U296" s="54">
        <v>105</v>
      </c>
    </row>
    <row r="297" spans="1:21" ht="25.5" hidden="1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 hidden="1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 hidden="1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 hidden="1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 hidden="1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 hidden="1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 hidden="1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 hidden="1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 hidden="1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 hidden="1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 hidden="1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 hidden="1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 hidden="1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 hidden="1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 hidden="1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 hidden="1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 hidden="1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 hidden="1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 hidden="1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 hidden="1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 hidden="1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 hidden="1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 hidden="1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 hidden="1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 hidden="1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 hidden="1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 hidden="1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 hidden="1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 hidden="1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 hidden="1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 hidden="1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 hidden="1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 hidden="1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1422</v>
      </c>
      <c r="C330" s="13"/>
      <c r="D330" s="13">
        <f>SUM(D332+D333)</f>
        <v>1402</v>
      </c>
      <c r="E330" s="13"/>
      <c r="F330" s="13">
        <f>SUM(F332+F333)</f>
        <v>1716.2162400000002</v>
      </c>
      <c r="G330" s="13">
        <f>SUM(H330/D330*100)</f>
        <v>101</v>
      </c>
      <c r="H330" s="13">
        <f>SUM(H332+H333)</f>
        <v>1416.02</v>
      </c>
      <c r="I330" s="13">
        <f>SUM(F330/H330*100)</f>
        <v>121.20000000000002</v>
      </c>
      <c r="J330" s="13">
        <f>SUM(J332+J333)</f>
        <v>1816.5805657152002</v>
      </c>
      <c r="K330" s="13">
        <f>SUM(L330/F330*100)</f>
        <v>101</v>
      </c>
      <c r="L330" s="13">
        <f>SUM(L332+L333)</f>
        <v>1733.3784024000001</v>
      </c>
      <c r="M330" s="13">
        <f>SUM(J330/L330*100)</f>
        <v>104.80000000000001</v>
      </c>
      <c r="N330" s="13">
        <f>SUM(N332+N333)</f>
        <v>1939.999049349891</v>
      </c>
      <c r="O330" s="13">
        <f>SUM(P330/J330*100)</f>
        <v>102</v>
      </c>
      <c r="P330" s="13">
        <f>SUM(P332+P333)</f>
        <v>1852.9121770295044</v>
      </c>
      <c r="Q330" s="13">
        <f>SUM(N330/P330*100)</f>
        <v>104.69999999999999</v>
      </c>
      <c r="R330" s="13">
        <f>SUM(R332+R333)</f>
        <v>2098.108971871907</v>
      </c>
      <c r="S330" s="13">
        <f>SUM(T330/N330*100)</f>
        <v>103</v>
      </c>
      <c r="T330" s="13">
        <f>SUM(T332+T333)</f>
        <v>1998.1990208303878</v>
      </c>
      <c r="U330" s="13">
        <f>SUM(R330/T330*100)</f>
        <v>105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39" thickBot="1">
      <c r="A332" s="27" t="s">
        <v>55</v>
      </c>
      <c r="B332" s="54">
        <v>1422</v>
      </c>
      <c r="C332" s="54">
        <v>107</v>
      </c>
      <c r="D332" s="54">
        <v>1402</v>
      </c>
      <c r="E332" s="54">
        <v>98.6</v>
      </c>
      <c r="F332" s="76">
        <f>SUM(H332*I332/100)</f>
        <v>1716.2162400000002</v>
      </c>
      <c r="G332" s="54">
        <v>101</v>
      </c>
      <c r="H332" s="76">
        <f>SUM(D332*G332/100)</f>
        <v>1416.02</v>
      </c>
      <c r="I332" s="54">
        <v>121.2</v>
      </c>
      <c r="J332" s="76">
        <f>SUM(L332*M332/100)</f>
        <v>1816.5805657152002</v>
      </c>
      <c r="K332" s="54">
        <v>101</v>
      </c>
      <c r="L332" s="76">
        <f>SUM(F332*K332/100)</f>
        <v>1733.3784024000001</v>
      </c>
      <c r="M332" s="54">
        <v>104.8</v>
      </c>
      <c r="N332" s="76">
        <f>SUM(P332*Q332/100)</f>
        <v>1939.999049349891</v>
      </c>
      <c r="O332" s="54">
        <v>102</v>
      </c>
      <c r="P332" s="76">
        <f>SUM(J332*O332/100)</f>
        <v>1852.9121770295044</v>
      </c>
      <c r="Q332" s="54">
        <v>104.7</v>
      </c>
      <c r="R332" s="76">
        <f>SUM(T332*U332/100)</f>
        <v>2098.108971871907</v>
      </c>
      <c r="S332" s="54">
        <v>103</v>
      </c>
      <c r="T332" s="76">
        <f>SUM(N332*S332/100)</f>
        <v>1998.1990208303878</v>
      </c>
      <c r="U332" s="54">
        <v>105</v>
      </c>
    </row>
    <row r="333" spans="1:21" ht="25.5" hidden="1">
      <c r="A333" s="18" t="s">
        <v>5</v>
      </c>
      <c r="B333" s="51">
        <f>SUM(B335:B349)</f>
        <v>0</v>
      </c>
      <c r="C333" s="51"/>
      <c r="D333" s="51">
        <f>SUM(D335:D349)</f>
        <v>0</v>
      </c>
      <c r="E333" s="51"/>
      <c r="F333" s="51">
        <f>SUM(F335:F349)</f>
        <v>0</v>
      </c>
      <c r="G333" s="51" t="e">
        <f>SUM(H333/D333*100)</f>
        <v>#DIV/0!</v>
      </c>
      <c r="H333" s="51">
        <f>SUM(H335:H349)</f>
        <v>0</v>
      </c>
      <c r="I333" s="51" t="e">
        <f>SUM(F333/H333*100)</f>
        <v>#DIV/0!</v>
      </c>
      <c r="J333" s="51">
        <f>SUM(J335:J349)</f>
        <v>0</v>
      </c>
      <c r="K333" s="51" t="e">
        <f>SUM(L333/F333*100)</f>
        <v>#DIV/0!</v>
      </c>
      <c r="L333" s="51">
        <f>SUM(L335:L349)</f>
        <v>0</v>
      </c>
      <c r="M333" s="51" t="e">
        <f>SUM(J333/L333*100)</f>
        <v>#DIV/0!</v>
      </c>
      <c r="N333" s="51">
        <f>SUM(N335:N349)</f>
        <v>0</v>
      </c>
      <c r="O333" s="51" t="e">
        <f>SUM(P333/J333*100)</f>
        <v>#DIV/0!</v>
      </c>
      <c r="P333" s="51">
        <f>SUM(P335:P349)</f>
        <v>0</v>
      </c>
      <c r="Q333" s="51" t="e">
        <f>SUM(N333/P333*100)</f>
        <v>#DIV/0!</v>
      </c>
      <c r="R333" s="51">
        <f>SUM(R335:R349)</f>
        <v>0</v>
      </c>
      <c r="S333" s="51" t="e">
        <f>SUM(T333/N333*100)</f>
        <v>#DIV/0!</v>
      </c>
      <c r="T333" s="51">
        <f>SUM(T335:T349)</f>
        <v>0</v>
      </c>
      <c r="U333" s="51" t="e">
        <f>SUM(R333/T333*100)</f>
        <v>#DIV/0!</v>
      </c>
    </row>
    <row r="334" spans="1:21" ht="15" hidden="1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 hidden="1">
      <c r="A335" s="36"/>
      <c r="B335" s="59"/>
      <c r="C335" s="59"/>
      <c r="D335" s="59"/>
      <c r="E335" s="59"/>
      <c r="F335" s="58">
        <f>SUM(H335*I335/100)</f>
        <v>0</v>
      </c>
      <c r="G335" s="59"/>
      <c r="H335" s="58">
        <f aca="true" t="shared" si="91" ref="H335:H349">SUM(D335*G335/100)</f>
        <v>0</v>
      </c>
      <c r="I335" s="58"/>
      <c r="J335" s="58">
        <f aca="true" t="shared" si="92" ref="J335:J349">SUM(L335*M335/100)</f>
        <v>0</v>
      </c>
      <c r="K335" s="58"/>
      <c r="L335" s="58">
        <f aca="true" t="shared" si="93" ref="L335:L349">SUM(F335*K335/100)</f>
        <v>0</v>
      </c>
      <c r="M335" s="58"/>
      <c r="N335" s="58">
        <f aca="true" t="shared" si="94" ref="N335:N349">SUM(P335*Q335/100)</f>
        <v>0</v>
      </c>
      <c r="O335" s="58"/>
      <c r="P335" s="58">
        <f aca="true" t="shared" si="95" ref="P335:P349">SUM(J335*O335/100)</f>
        <v>0</v>
      </c>
      <c r="Q335" s="58"/>
      <c r="R335" s="58">
        <f aca="true" t="shared" si="96" ref="R335:R349">SUM(T335*U335/100)</f>
        <v>0</v>
      </c>
      <c r="S335" s="58"/>
      <c r="T335" s="58">
        <f aca="true" t="shared" si="97" ref="T335:T349">SUM(N335*S335/100)</f>
        <v>0</v>
      </c>
      <c r="U335" s="58"/>
    </row>
    <row r="336" spans="1:21" ht="12.75" hidden="1">
      <c r="A336" s="36"/>
      <c r="B336" s="59"/>
      <c r="C336" s="59"/>
      <c r="D336" s="59"/>
      <c r="E336" s="59"/>
      <c r="F336" s="58">
        <f aca="true" t="shared" si="98" ref="F336:F349">SUM(H336*I336/100)</f>
        <v>0</v>
      </c>
      <c r="G336" s="59"/>
      <c r="H336" s="58">
        <f t="shared" si="91"/>
        <v>0</v>
      </c>
      <c r="I336" s="58"/>
      <c r="J336" s="58">
        <f t="shared" si="92"/>
        <v>0</v>
      </c>
      <c r="K336" s="58"/>
      <c r="L336" s="58">
        <f t="shared" si="93"/>
        <v>0</v>
      </c>
      <c r="M336" s="58"/>
      <c r="N336" s="58">
        <f t="shared" si="94"/>
        <v>0</v>
      </c>
      <c r="O336" s="58"/>
      <c r="P336" s="58">
        <f t="shared" si="95"/>
        <v>0</v>
      </c>
      <c r="Q336" s="58"/>
      <c r="R336" s="58">
        <f t="shared" si="96"/>
        <v>0</v>
      </c>
      <c r="S336" s="58"/>
      <c r="T336" s="58">
        <f t="shared" si="97"/>
        <v>0</v>
      </c>
      <c r="U336" s="58"/>
    </row>
    <row r="337" spans="1:21" ht="12.75" hidden="1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 hidden="1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 hidden="1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 hidden="1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 hidden="1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 hidden="1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 hidden="1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 hidden="1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 hidden="1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 hidden="1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 hidden="1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 hidden="1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 hidden="1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 hidden="1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 hidden="1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 hidden="1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 hidden="1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 hidden="1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 hidden="1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 hidden="1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 hidden="1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 hidden="1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 hidden="1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 hidden="1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 hidden="1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 hidden="1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 hidden="1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 hidden="1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 hidden="1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 hidden="1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 hidden="1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 hidden="1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 hidden="1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 hidden="1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 hidden="1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 hidden="1">
      <c r="A372" s="34" t="s">
        <v>21</v>
      </c>
      <c r="B372" s="13">
        <f>SUM(B374+B375)</f>
        <v>0</v>
      </c>
      <c r="C372" s="13"/>
      <c r="D372" s="13">
        <f>SUM(D374+D375)</f>
        <v>0</v>
      </c>
      <c r="E372" s="13"/>
      <c r="F372" s="13">
        <f>SUM(F374+F375)</f>
        <v>0</v>
      </c>
      <c r="G372" s="13" t="e">
        <f>SUM(H372/D372*100)</f>
        <v>#DIV/0!</v>
      </c>
      <c r="H372" s="13">
        <f>SUM(H374+H375)</f>
        <v>0</v>
      </c>
      <c r="I372" s="13" t="e">
        <f>SUM(F372/H372*100)</f>
        <v>#DIV/0!</v>
      </c>
      <c r="J372" s="13">
        <f>SUM(J374+J375)</f>
        <v>0</v>
      </c>
      <c r="K372" s="13" t="e">
        <f>SUM(L372/F372*100)</f>
        <v>#DIV/0!</v>
      </c>
      <c r="L372" s="13">
        <f>SUM(L374+L375)</f>
        <v>0</v>
      </c>
      <c r="M372" s="13" t="e">
        <f>SUM(J372/L372*100)</f>
        <v>#DIV/0!</v>
      </c>
      <c r="N372" s="13">
        <f>SUM(N374+N375)</f>
        <v>0</v>
      </c>
      <c r="O372" s="13" t="e">
        <f>SUM(P372/J372*100)</f>
        <v>#DIV/0!</v>
      </c>
      <c r="P372" s="13">
        <f>SUM(P374+P375)</f>
        <v>0</v>
      </c>
      <c r="Q372" s="13" t="e">
        <f>SUM(N372/P372*100)</f>
        <v>#DIV/0!</v>
      </c>
      <c r="R372" s="13">
        <f>SUM(R374+R375)</f>
        <v>0</v>
      </c>
      <c r="S372" s="13" t="e">
        <f>SUM(T372/N372*100)</f>
        <v>#DIV/0!</v>
      </c>
      <c r="T372" s="13">
        <f>SUM(T374+T375)</f>
        <v>0</v>
      </c>
      <c r="U372" s="13" t="e">
        <f>SUM(R372/T372*100)</f>
        <v>#DIV/0!</v>
      </c>
    </row>
    <row r="373" spans="1:21" ht="12.75" hidden="1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 hidden="1">
      <c r="A374" s="27" t="s">
        <v>6</v>
      </c>
      <c r="B374" s="54"/>
      <c r="C374" s="54"/>
      <c r="D374" s="54"/>
      <c r="E374" s="54"/>
      <c r="F374" s="76">
        <f>SUM(H374*I374/100)</f>
        <v>0</v>
      </c>
      <c r="G374" s="54"/>
      <c r="H374" s="76">
        <f>SUM(D374*G374/100)</f>
        <v>0</v>
      </c>
      <c r="I374" s="54"/>
      <c r="J374" s="76">
        <f>SUM(L374*M374/100)</f>
        <v>0</v>
      </c>
      <c r="K374" s="54"/>
      <c r="L374" s="76">
        <f>SUM(F374*K374/100)</f>
        <v>0</v>
      </c>
      <c r="M374" s="54"/>
      <c r="N374" s="76">
        <f>SUM(P374*Q374/100)</f>
        <v>0</v>
      </c>
      <c r="O374" s="54"/>
      <c r="P374" s="76">
        <f>SUM(J374*O374/100)</f>
        <v>0</v>
      </c>
      <c r="Q374" s="54"/>
      <c r="R374" s="76">
        <f>SUM(T374*U374/100)</f>
        <v>0</v>
      </c>
      <c r="S374" s="54"/>
      <c r="T374" s="76">
        <f>SUM(N374*S374/100)</f>
        <v>0</v>
      </c>
      <c r="U374" s="54"/>
    </row>
    <row r="375" spans="1:21" ht="25.5" hidden="1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 hidden="1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 hidden="1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 hidden="1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 hidden="1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 hidden="1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 hidden="1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 hidden="1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 hidden="1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 hidden="1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 hidden="1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 hidden="1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 hidden="1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 hidden="1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 hidden="1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 hidden="1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 hidden="1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 hidden="1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 hidden="1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 hidden="1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 hidden="1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 hidden="1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hidden="1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08" t="s">
        <v>9</v>
      </c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10"/>
    </row>
    <row r="399" spans="1:21" ht="114.75">
      <c r="A399" s="66" t="s">
        <v>23</v>
      </c>
      <c r="B399" s="67">
        <f>SUM(B401+B402)</f>
        <v>16343</v>
      </c>
      <c r="C399" s="67"/>
      <c r="D399" s="67">
        <f>SUM(D401+D402)</f>
        <v>17799</v>
      </c>
      <c r="E399" s="67"/>
      <c r="F399" s="67">
        <f>SUM(F401+F402)</f>
        <v>20176.9464</v>
      </c>
      <c r="G399" s="67">
        <f>SUM(H399/D399*100)</f>
        <v>104</v>
      </c>
      <c r="H399" s="67">
        <f>SUM(H401+H402)</f>
        <v>18510.96</v>
      </c>
      <c r="I399" s="67">
        <f>SUM(F399/H399*100)</f>
        <v>109.00000000000001</v>
      </c>
      <c r="J399" s="67">
        <f>SUM(J401+J402)</f>
        <v>23222.955355391998</v>
      </c>
      <c r="K399" s="67">
        <f>SUM(L399/F399*100)</f>
        <v>104.25405921680992</v>
      </c>
      <c r="L399" s="67">
        <f>SUM(L401+L402)</f>
        <v>21035.285647999997</v>
      </c>
      <c r="M399" s="67">
        <f>SUM(J399/L399*100)</f>
        <v>110.4</v>
      </c>
      <c r="N399" s="67">
        <f>SUM(N401+N402)</f>
        <v>26309.458291209397</v>
      </c>
      <c r="O399" s="67">
        <f>SUM(P399/J399*100)</f>
        <v>104.51175403558275</v>
      </c>
      <c r="P399" s="67">
        <f>SUM(P401+P402)</f>
        <v>24270.71798082048</v>
      </c>
      <c r="Q399" s="67">
        <f>SUM(N399/P399*100)</f>
        <v>108.39999999999999</v>
      </c>
      <c r="R399" s="67">
        <f>SUM(R401+R402)</f>
        <v>29670.766699922035</v>
      </c>
      <c r="S399" s="67">
        <f>SUM(T399/N399*100)</f>
        <v>104.51904140613028</v>
      </c>
      <c r="T399" s="67">
        <f>SUM(T401+T402)</f>
        <v>27498.39360511773</v>
      </c>
      <c r="U399" s="67">
        <f>SUM(R399/T399*100)</f>
        <v>107.90000000000002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45">
        <f>SUM(B406+B421)</f>
        <v>0</v>
      </c>
      <c r="C401" s="45"/>
      <c r="D401" s="45">
        <f>SUM(D406+D421)</f>
        <v>0</v>
      </c>
      <c r="E401" s="45"/>
      <c r="F401" s="93">
        <f>SUM(F406+F421)</f>
        <v>0</v>
      </c>
      <c r="G401" s="45" t="e">
        <f>SUM(H401/D401*100)</f>
        <v>#DIV/0!</v>
      </c>
      <c r="H401" s="95">
        <f>SUM(H406+H421)</f>
        <v>0</v>
      </c>
      <c r="I401" s="45" t="e">
        <f>SUM(F401/H401*100)</f>
        <v>#DIV/0!</v>
      </c>
      <c r="J401" s="93">
        <f>SUM(J406+J421)</f>
        <v>0</v>
      </c>
      <c r="K401" s="45" t="e">
        <f>SUM(L401/F401*100)</f>
        <v>#DIV/0!</v>
      </c>
      <c r="L401" s="93">
        <f>SUM(L406+L421)</f>
        <v>0</v>
      </c>
      <c r="M401" s="45" t="e">
        <f>SUM(J401/L401*100)</f>
        <v>#DIV/0!</v>
      </c>
      <c r="N401" s="93">
        <f>SUM(N406+N421)</f>
        <v>0</v>
      </c>
      <c r="O401" s="45" t="e">
        <f>SUM(P401/J401*100)</f>
        <v>#DIV/0!</v>
      </c>
      <c r="P401" s="93">
        <f>SUM(P406+P421)</f>
        <v>0</v>
      </c>
      <c r="Q401" s="45" t="e">
        <f>SUM(N401/P401*100)</f>
        <v>#DIV/0!</v>
      </c>
      <c r="R401" s="93">
        <f>SUM(R406+R421)</f>
        <v>0</v>
      </c>
      <c r="S401" s="45" t="e">
        <f>SUM(T401/N401*100)</f>
        <v>#DIV/0!</v>
      </c>
      <c r="T401" s="93">
        <f>SUM(T406+T421)</f>
        <v>0</v>
      </c>
      <c r="U401" s="45" t="e">
        <f>SUM(R401/T401*100)</f>
        <v>#DIV/0!</v>
      </c>
    </row>
    <row r="402" spans="1:21" ht="25.5">
      <c r="A402" s="24" t="s">
        <v>5</v>
      </c>
      <c r="B402" s="97">
        <f>SUM(B407+B422)</f>
        <v>16343</v>
      </c>
      <c r="C402" s="24"/>
      <c r="D402" s="69">
        <f>SUM(D407+D422)</f>
        <v>17799</v>
      </c>
      <c r="E402" s="24"/>
      <c r="F402" s="69">
        <f>SUM(F407+F422)</f>
        <v>20176.9464</v>
      </c>
      <c r="G402" s="69">
        <f>SUM(H402/D402*100)</f>
        <v>104</v>
      </c>
      <c r="H402" s="96">
        <f>SUM(H407+H422)</f>
        <v>18510.96</v>
      </c>
      <c r="I402" s="69">
        <f>SUM(F402/H402*100)</f>
        <v>109.00000000000001</v>
      </c>
      <c r="J402" s="69">
        <f>SUM(J407+J422)</f>
        <v>23222.955355391998</v>
      </c>
      <c r="K402" s="69">
        <f>SUM(L402/F402*100)</f>
        <v>104.25405921680992</v>
      </c>
      <c r="L402" s="69">
        <f>SUM(L407+L422)</f>
        <v>21035.285647999997</v>
      </c>
      <c r="M402" s="69">
        <f>SUM(J402/L402*100)</f>
        <v>110.4</v>
      </c>
      <c r="N402" s="69">
        <f>SUM(N407+N422)</f>
        <v>26309.458291209397</v>
      </c>
      <c r="O402" s="69">
        <f>SUM(P402/J402*100)</f>
        <v>104.51175403558275</v>
      </c>
      <c r="P402" s="69">
        <f>SUM(P407+P422)</f>
        <v>24270.71798082048</v>
      </c>
      <c r="Q402" s="69">
        <f>SUM(N402/P402*100)</f>
        <v>108.39999999999999</v>
      </c>
      <c r="R402" s="69">
        <f>SUM(R407+R422)</f>
        <v>29670.766699922035</v>
      </c>
      <c r="S402" s="69">
        <f>SUM(T402/N402*100)</f>
        <v>104.51904140613028</v>
      </c>
      <c r="T402" s="97">
        <f>SUM(T407+T422)</f>
        <v>27498.39360511773</v>
      </c>
      <c r="U402" s="69">
        <f>SUM(R402/T402*100)</f>
        <v>107.90000000000002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11640</v>
      </c>
      <c r="C404" s="13"/>
      <c r="D404" s="13">
        <f>SUM(D406+D407)</f>
        <v>13277</v>
      </c>
      <c r="E404" s="13"/>
      <c r="F404" s="13">
        <f>SUM(F406+F407)</f>
        <v>15050.8072</v>
      </c>
      <c r="G404" s="13">
        <f>SUM(H404/D404*100)</f>
        <v>104</v>
      </c>
      <c r="H404" s="13">
        <f>SUM(H406+H407)</f>
        <v>13808.08</v>
      </c>
      <c r="I404" s="13">
        <f>SUM(F404/H404*100)</f>
        <v>108.99999999999999</v>
      </c>
      <c r="J404" s="13">
        <f>SUM(J406+J407)</f>
        <v>17280.734794752</v>
      </c>
      <c r="K404" s="13">
        <f>SUM(L404/F404*100)</f>
        <v>104</v>
      </c>
      <c r="L404" s="13">
        <f>SUM(L406+L407)</f>
        <v>15652.839488</v>
      </c>
      <c r="M404" s="13">
        <f>SUM(J404/L404*100)</f>
        <v>110.4</v>
      </c>
      <c r="N404" s="13">
        <f>SUM(N406+N407)</f>
        <v>19481.609178211613</v>
      </c>
      <c r="O404" s="13">
        <f>SUM(P404/J404*100)</f>
        <v>104</v>
      </c>
      <c r="P404" s="13">
        <f>SUM(P406+P407)</f>
        <v>17971.964186542078</v>
      </c>
      <c r="Q404" s="13">
        <f>SUM(N404/P404*100)</f>
        <v>108.4</v>
      </c>
      <c r="R404" s="13">
        <f>SUM(R406+R407)</f>
        <v>21861.482555421946</v>
      </c>
      <c r="S404" s="13">
        <f>SUM(T404/N404*100)</f>
        <v>104</v>
      </c>
      <c r="T404" s="13">
        <f>SUM(T406+T407)</f>
        <v>20260.873545340077</v>
      </c>
      <c r="U404" s="13">
        <f>SUM(R404/T404*100)</f>
        <v>107.90000000000002</v>
      </c>
    </row>
    <row r="405" spans="1:21" ht="12.75" hidden="1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 hidden="1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60">
        <f>SUM(B409:B418)</f>
        <v>11640</v>
      </c>
      <c r="C407" s="60"/>
      <c r="D407" s="60">
        <f>SUM(D409:D418)</f>
        <v>13277</v>
      </c>
      <c r="E407" s="60"/>
      <c r="F407" s="60">
        <f>SUM(F409:F418)</f>
        <v>15050.8072</v>
      </c>
      <c r="G407" s="60">
        <f>SUM(H407/D407*100)</f>
        <v>104</v>
      </c>
      <c r="H407" s="94">
        <f>SUM(H409:H418)</f>
        <v>13808.08</v>
      </c>
      <c r="I407" s="60">
        <f>SUM(F407/H407*100)</f>
        <v>108.99999999999999</v>
      </c>
      <c r="J407" s="60">
        <f>SUM(J409:J418)</f>
        <v>17280.734794752</v>
      </c>
      <c r="K407" s="60">
        <f>SUM(L407/F407*100)</f>
        <v>104</v>
      </c>
      <c r="L407" s="60">
        <f>SUM(L409:L418)</f>
        <v>15652.839488</v>
      </c>
      <c r="M407" s="60">
        <f>SUM(J407/L407*100)</f>
        <v>110.4</v>
      </c>
      <c r="N407" s="60">
        <f>SUM(N409:N418)</f>
        <v>19481.609178211613</v>
      </c>
      <c r="O407" s="60">
        <f>SUM(P407/J407*100)</f>
        <v>104</v>
      </c>
      <c r="P407" s="60">
        <f>SUM(P409:P418)</f>
        <v>17971.964186542078</v>
      </c>
      <c r="Q407" s="60">
        <f>SUM(N407/P407*100)</f>
        <v>108.4</v>
      </c>
      <c r="R407" s="60">
        <f>SUM(R409:R418)</f>
        <v>21861.482555421946</v>
      </c>
      <c r="S407" s="60">
        <f>SUM(T407/N407*100)</f>
        <v>104</v>
      </c>
      <c r="T407" s="60">
        <f>SUM(T409:T418)</f>
        <v>20260.873545340077</v>
      </c>
      <c r="U407" s="60">
        <f>SUM(R407/T407*100)</f>
        <v>107.90000000000002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12.75">
      <c r="A409" s="40" t="s">
        <v>54</v>
      </c>
      <c r="B409" s="59">
        <v>11640</v>
      </c>
      <c r="C409" s="59">
        <v>116</v>
      </c>
      <c r="D409" s="59">
        <v>13277</v>
      </c>
      <c r="E409" s="59">
        <v>114</v>
      </c>
      <c r="F409" s="59">
        <f>SUM(H409*I409/100)</f>
        <v>15050.8072</v>
      </c>
      <c r="G409" s="59">
        <v>104</v>
      </c>
      <c r="H409" s="58">
        <f>SUM(D409*G409/100)</f>
        <v>13808.08</v>
      </c>
      <c r="I409" s="58">
        <v>109</v>
      </c>
      <c r="J409" s="58">
        <f>SUM(L409*M409/100)</f>
        <v>17280.734794752</v>
      </c>
      <c r="K409" s="58">
        <v>104</v>
      </c>
      <c r="L409" s="58">
        <f>SUM(F409*K409/100)</f>
        <v>15652.839488</v>
      </c>
      <c r="M409" s="58">
        <v>110.4</v>
      </c>
      <c r="N409" s="58">
        <f>SUM(P409*Q409/100)</f>
        <v>19481.609178211613</v>
      </c>
      <c r="O409" s="58">
        <v>104</v>
      </c>
      <c r="P409" s="58">
        <f>SUM(J409*O409/100)</f>
        <v>17971.964186542078</v>
      </c>
      <c r="Q409" s="58">
        <v>108.4</v>
      </c>
      <c r="R409" s="58">
        <f>SUM(T409*U409/100)</f>
        <v>21861.482555421946</v>
      </c>
      <c r="S409" s="58">
        <v>104</v>
      </c>
      <c r="T409" s="58">
        <f>SUM(N409*S409/100)</f>
        <v>20260.873545340077</v>
      </c>
      <c r="U409" s="58">
        <v>107.9</v>
      </c>
    </row>
    <row r="410" spans="1:21" ht="12.75" hidden="1">
      <c r="A410" s="40"/>
      <c r="B410" s="59"/>
      <c r="C410" s="59"/>
      <c r="D410" s="59"/>
      <c r="E410" s="59"/>
      <c r="F410" s="59">
        <f aca="true" t="shared" si="116" ref="F410:F418">SUM(H410*I410/100)</f>
        <v>0</v>
      </c>
      <c r="G410" s="59"/>
      <c r="H410" s="58">
        <f aca="true" t="shared" si="117" ref="H410:H418">SUM(D410*G410/100)</f>
        <v>0</v>
      </c>
      <c r="I410" s="58"/>
      <c r="J410" s="58">
        <f aca="true" t="shared" si="118" ref="J410:J418">SUM(L410*M410/100)</f>
        <v>0</v>
      </c>
      <c r="K410" s="58"/>
      <c r="L410" s="58">
        <f aca="true" t="shared" si="119" ref="L410:L418">SUM(F410*K410/100)</f>
        <v>0</v>
      </c>
      <c r="M410" s="58"/>
      <c r="N410" s="58">
        <f aca="true" t="shared" si="120" ref="N410:N418">SUM(P410*Q410/100)</f>
        <v>0</v>
      </c>
      <c r="O410" s="58"/>
      <c r="P410" s="58">
        <f aca="true" t="shared" si="121" ref="P410:P418">SUM(J410*O410/100)</f>
        <v>0</v>
      </c>
      <c r="Q410" s="58"/>
      <c r="R410" s="58">
        <f aca="true" t="shared" si="122" ref="R410:R418">SUM(T410*U410/100)</f>
        <v>0</v>
      </c>
      <c r="S410" s="58"/>
      <c r="T410" s="58">
        <f aca="true" t="shared" si="123" ref="T410:T418">SUM(N410*S410/100)</f>
        <v>0</v>
      </c>
      <c r="U410" s="58"/>
    </row>
    <row r="411" spans="1:21" ht="12.75" hidden="1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 hidden="1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 hidden="1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 hidden="1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 hidden="1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 hidden="1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 hidden="1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hidden="1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4703</v>
      </c>
      <c r="C419" s="13"/>
      <c r="D419" s="13">
        <f>SUM(D421+D422)</f>
        <v>4522</v>
      </c>
      <c r="E419" s="13"/>
      <c r="F419" s="13">
        <f>SUM(F421+F422)</f>
        <v>5126.1392</v>
      </c>
      <c r="G419" s="13">
        <f>SUM(H419/D419*100)</f>
        <v>104</v>
      </c>
      <c r="H419" s="13">
        <f>SUM(H421+H422)</f>
        <v>4702.88</v>
      </c>
      <c r="I419" s="13">
        <f>SUM(F419/H419*100)</f>
        <v>108.99999999999999</v>
      </c>
      <c r="J419" s="13">
        <f>SUM(J421+J422)</f>
        <v>5942.22056064</v>
      </c>
      <c r="K419" s="13">
        <f>SUM(L419/F419*100)</f>
        <v>105</v>
      </c>
      <c r="L419" s="13">
        <f>SUM(L421+L422)</f>
        <v>5382.4461599999995</v>
      </c>
      <c r="M419" s="13">
        <f>SUM(J419/L419*100)</f>
        <v>110.4</v>
      </c>
      <c r="N419" s="13">
        <f>SUM(N421+N422)</f>
        <v>6827.8491129977865</v>
      </c>
      <c r="O419" s="13">
        <f>SUM(P419/J419*100)</f>
        <v>106</v>
      </c>
      <c r="P419" s="13">
        <f>SUM(P421+P422)</f>
        <v>6298.7537942784</v>
      </c>
      <c r="Q419" s="13">
        <f>SUM(N419/P419*100)</f>
        <v>108.4</v>
      </c>
      <c r="R419" s="13">
        <f>SUM(R421+R422)</f>
        <v>7809.284144500089</v>
      </c>
      <c r="S419" s="13">
        <f>SUM(T419/N419*100)</f>
        <v>106</v>
      </c>
      <c r="T419" s="13">
        <f>SUM(T421+T422)</f>
        <v>7237.520059777654</v>
      </c>
      <c r="U419" s="13">
        <f>SUM(R419/T419*100)</f>
        <v>107.89999999999999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54"/>
      <c r="C421" s="54"/>
      <c r="D421" s="54"/>
      <c r="E421" s="54"/>
      <c r="F421" s="93">
        <f>SUM(H421*I421/100)</f>
        <v>0</v>
      </c>
      <c r="G421" s="54"/>
      <c r="H421" s="93">
        <f>SUM(D421*G421/100)</f>
        <v>0</v>
      </c>
      <c r="I421" s="54"/>
      <c r="J421" s="93">
        <f>SUM(L421*M421/100)</f>
        <v>0</v>
      </c>
      <c r="K421" s="54"/>
      <c r="L421" s="93">
        <f>SUM(F421*K421/100)</f>
        <v>0</v>
      </c>
      <c r="M421" s="54"/>
      <c r="N421" s="93">
        <f>SUM(P421*Q421/100)</f>
        <v>0</v>
      </c>
      <c r="O421" s="54"/>
      <c r="P421" s="93">
        <f>SUM(J421*O421/100)</f>
        <v>0</v>
      </c>
      <c r="Q421" s="54"/>
      <c r="R421" s="93">
        <f>SUM(T421*U421/100)</f>
        <v>0</v>
      </c>
      <c r="S421" s="54"/>
      <c r="T421" s="93"/>
      <c r="U421" s="54"/>
    </row>
    <row r="422" spans="1:21" ht="25.5">
      <c r="A422" s="18" t="s">
        <v>5</v>
      </c>
      <c r="B422" s="60">
        <f>SUM(B424:B435)</f>
        <v>4703</v>
      </c>
      <c r="C422" s="60"/>
      <c r="D422" s="60">
        <f>SUM(D424:D435)</f>
        <v>4522</v>
      </c>
      <c r="E422" s="60"/>
      <c r="F422" s="60">
        <f>SUM(F424:F435)</f>
        <v>5126.1392</v>
      </c>
      <c r="G422" s="60">
        <f>SUM(H422/D422*100)</f>
        <v>104</v>
      </c>
      <c r="H422" s="94">
        <f>SUM(H424:H435)</f>
        <v>4702.88</v>
      </c>
      <c r="I422" s="60">
        <f>SUM(F422/H422*100)</f>
        <v>108.99999999999999</v>
      </c>
      <c r="J422" s="60">
        <f>SUM(J424:J435)</f>
        <v>5942.22056064</v>
      </c>
      <c r="K422" s="60">
        <f>SUM(L422/F422*100)</f>
        <v>105</v>
      </c>
      <c r="L422" s="60">
        <f>SUM(L424:L435)</f>
        <v>5382.4461599999995</v>
      </c>
      <c r="M422" s="60">
        <f>SUM(J422/L422*100)</f>
        <v>110.4</v>
      </c>
      <c r="N422" s="60">
        <f>SUM(N424:N435)</f>
        <v>6827.8491129977865</v>
      </c>
      <c r="O422" s="60">
        <f>SUM(P422/J422*100)</f>
        <v>106</v>
      </c>
      <c r="P422" s="60">
        <f>SUM(P424:P435)</f>
        <v>6298.7537942784</v>
      </c>
      <c r="Q422" s="60">
        <f>SUM(N422/P422*100)</f>
        <v>108.4</v>
      </c>
      <c r="R422" s="60">
        <f>SUM(R424:R435)</f>
        <v>7809.284144500089</v>
      </c>
      <c r="S422" s="60">
        <f>SUM(T422/N422*100)</f>
        <v>106</v>
      </c>
      <c r="T422" s="60">
        <f>SUM(T424:T435)</f>
        <v>7237.520059777654</v>
      </c>
      <c r="U422" s="60">
        <f>SUM(R422/T422*100)</f>
        <v>107.89999999999999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38.25">
      <c r="A424" s="73" t="s">
        <v>53</v>
      </c>
      <c r="B424" s="74">
        <v>4703</v>
      </c>
      <c r="C424" s="74">
        <v>104</v>
      </c>
      <c r="D424" s="74">
        <v>4522</v>
      </c>
      <c r="E424" s="74">
        <v>96</v>
      </c>
      <c r="F424" s="59">
        <f aca="true" t="shared" si="124" ref="F424:F435">SUM(H424*I424/100)</f>
        <v>5126.1392</v>
      </c>
      <c r="G424" s="74">
        <v>104</v>
      </c>
      <c r="H424" s="75">
        <f>SUM(D424*G424/100)</f>
        <v>4702.88</v>
      </c>
      <c r="I424" s="75">
        <v>109</v>
      </c>
      <c r="J424" s="75">
        <f aca="true" t="shared" si="125" ref="J424:J435">SUM(L424*M424/100)</f>
        <v>5942.22056064</v>
      </c>
      <c r="K424" s="75">
        <v>105</v>
      </c>
      <c r="L424" s="75">
        <f aca="true" t="shared" si="126" ref="L424:L435">SUM(F424*K424/100)</f>
        <v>5382.4461599999995</v>
      </c>
      <c r="M424" s="75">
        <v>110.4</v>
      </c>
      <c r="N424" s="75">
        <f aca="true" t="shared" si="127" ref="N424:N435">SUM(P424*Q424/100)</f>
        <v>6827.8491129977865</v>
      </c>
      <c r="O424" s="75">
        <v>106</v>
      </c>
      <c r="P424" s="75">
        <f aca="true" t="shared" si="128" ref="P424:P435">SUM(J424*O424/100)</f>
        <v>6298.7537942784</v>
      </c>
      <c r="Q424" s="72">
        <v>108.4</v>
      </c>
      <c r="R424" s="58">
        <f aca="true" t="shared" si="129" ref="R424:R435">SUM(T424*U424/100)</f>
        <v>7809.284144500089</v>
      </c>
      <c r="S424" s="58">
        <v>106</v>
      </c>
      <c r="T424" s="58">
        <f aca="true" t="shared" si="130" ref="T424:T435">SUM(N424*S424/100)</f>
        <v>7237.520059777654</v>
      </c>
      <c r="U424" s="58">
        <v>107.9</v>
      </c>
    </row>
    <row r="425" spans="1:21" ht="12.75" hidden="1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 hidden="1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 hidden="1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 hidden="1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 hidden="1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 hidden="1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 hidden="1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 hidden="1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 hidden="1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 hidden="1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 hidden="1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ht="12.75">
      <c r="A436" s="10"/>
    </row>
    <row r="437" ht="12.75">
      <c r="A437" s="10"/>
    </row>
    <row r="438" spans="1:7" ht="12.75">
      <c r="A438" s="10" t="s">
        <v>60</v>
      </c>
      <c r="G438" t="s">
        <v>61</v>
      </c>
    </row>
    <row r="439" ht="12.75">
      <c r="A439" s="10"/>
    </row>
    <row r="440" ht="12.75">
      <c r="A440" s="10" t="s">
        <v>62</v>
      </c>
    </row>
    <row r="441" ht="12.75">
      <c r="A441" s="10"/>
    </row>
    <row r="442" ht="12.75">
      <c r="A442" s="10" t="s">
        <v>36</v>
      </c>
    </row>
    <row r="443" ht="12.75">
      <c r="A443" s="10" t="s">
        <v>43</v>
      </c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</sheetData>
  <sheetProtection/>
  <mergeCells count="31">
    <mergeCell ref="J4:J8"/>
    <mergeCell ref="E4:E8"/>
    <mergeCell ref="U4:U8"/>
    <mergeCell ref="K4:K8"/>
    <mergeCell ref="H4:H8"/>
    <mergeCell ref="A1:U1"/>
    <mergeCell ref="B2:E2"/>
    <mergeCell ref="F2:I2"/>
    <mergeCell ref="J2:U2"/>
    <mergeCell ref="R3:U3"/>
    <mergeCell ref="O4:O8"/>
    <mergeCell ref="B3:C3"/>
    <mergeCell ref="R4:R8"/>
    <mergeCell ref="D3:E3"/>
    <mergeCell ref="L4:L8"/>
    <mergeCell ref="A398:U398"/>
    <mergeCell ref="B4:B8"/>
    <mergeCell ref="I4:I8"/>
    <mergeCell ref="P4:P8"/>
    <mergeCell ref="D4:D8"/>
    <mergeCell ref="M4:M8"/>
    <mergeCell ref="N3:Q3"/>
    <mergeCell ref="G4:G8"/>
    <mergeCell ref="F3:I3"/>
    <mergeCell ref="F4:F8"/>
    <mergeCell ref="T4:T8"/>
    <mergeCell ref="C4:C8"/>
    <mergeCell ref="S4:S8"/>
    <mergeCell ref="Q4:Q8"/>
    <mergeCell ref="J3:M3"/>
    <mergeCell ref="N4:N8"/>
  </mergeCells>
  <printOptions/>
  <pageMargins left="0" right="0" top="0.984251968503937" bottom="0.3937007874015748" header="0.5118110236220472" footer="0.5118110236220472"/>
  <pageSetup horizontalDpi="1200" verticalDpi="12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Admin</cp:lastModifiedBy>
  <cp:lastPrinted>2016-03-16T04:19:23Z</cp:lastPrinted>
  <dcterms:created xsi:type="dcterms:W3CDTF">2004-03-15T11:39:13Z</dcterms:created>
  <dcterms:modified xsi:type="dcterms:W3CDTF">2016-03-16T04:21:02Z</dcterms:modified>
  <cp:category/>
  <cp:version/>
  <cp:contentType/>
  <cp:contentStatus/>
</cp:coreProperties>
</file>