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'Таблица1'!$E$5</definedName>
    <definedName name="_PRuk_">'Таблица3'!#REF!</definedName>
    <definedName name="_PRukN_">'Таблица3'!$A$14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<sst xmlns="http://schemas.openxmlformats.org/spreadsheetml/2006/main" count="325" uniqueCount="253">
  <si>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</si>
  <si>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</si>
  <si>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</si>
  <si>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</si>
  <si>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</si>
  <si>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</si>
  <si>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</si>
  <si>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</si>
  <si>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</si>
  <si>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</si>
  <si>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</si>
  <si>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</si>
  <si>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</si>
  <si>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</si>
  <si>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</si>
  <si>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</si>
  <si>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                                                 (подпись)                                    (расшифровка подписи)</t>
  </si>
  <si>
    <t>Доходы бюджета - Всего</t>
  </si>
  <si>
    <t>-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</si>
  <si>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</si>
  <si>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</si>
  <si>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</si>
  <si>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</si>
  <si>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</si>
  <si>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</si>
  <si>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</si>
  <si>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</si>
  <si>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</si>
  <si>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</si>
  <si>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</si>
  <si>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</si>
  <si>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</si>
  <si>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</si>
  <si>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</si>
  <si>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</si>
  <si>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</si>
  <si>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</si>
  <si>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</si>
  <si>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</si>
  <si>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</si>
  <si>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</si>
  <si>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</si>
  <si>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</si>
  <si>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</si>
  <si>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Расходы бюджета - 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</si>
  <si>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</si>
  <si>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</si>
  <si>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</si>
  <si>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</si>
  <si>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</si>
  <si>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</si>
  <si>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</si>
  <si>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000 01 05 00 00 00 0000 500</t>
  </si>
  <si>
    <t>000 01 05 02 00 00 0000 600</t>
  </si>
  <si>
    <t xml:space="preserve"> Кашарское сельское поселение</t>
  </si>
  <si>
    <t>утвержденные бюджетные назначения</t>
  </si>
  <si>
    <t>исполнено</t>
  </si>
  <si>
    <t>2.Расходы бюджета</t>
  </si>
  <si>
    <t>х</t>
  </si>
  <si>
    <t>620</t>
  </si>
  <si>
    <t xml:space="preserve"> источники внешнего финансирования бюджета</t>
  </si>
  <si>
    <t>увеличение остатков средств всего</t>
  </si>
  <si>
    <t>Уменьшение остатков средств всего</t>
  </si>
  <si>
    <t>Глава Администрации Кашарского сельского поселения</t>
  </si>
  <si>
    <t>Главный бухгалтер</t>
  </si>
  <si>
    <t>3.Источники финансирования дефицита бюджета</t>
  </si>
  <si>
    <t>1.Доходы бюджета</t>
  </si>
  <si>
    <t>0503117</t>
  </si>
  <si>
    <t>неисполненные назначения</t>
  </si>
  <si>
    <t>неисполненные бюджетные назначения</t>
  </si>
  <si>
    <t>исполненно</t>
  </si>
  <si>
    <t>000  8  50  00000  00  0000  000</t>
  </si>
  <si>
    <t>000  1  00  00000  00  0000  000</t>
  </si>
  <si>
    <t>000  1  01  00000  00  0000  000</t>
  </si>
  <si>
    <t>000  1  01  02000  01  0000  110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</si>
  <si>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</si>
  <si>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</si>
  <si>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</si>
  <si>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</si>
  <si>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</si>
  <si>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</si>
  <si>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</si>
  <si>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</si>
  <si>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</si>
  <si>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</si>
  <si>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</si>
  <si>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</si>
  <si>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</si>
  <si>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000  1  11  05030  00  0000  120</t>
  </si>
  <si>
    <t>000  1  11  05035  10  0000  120</t>
  </si>
  <si>
    <t>000  1  17  00000  00  0000  000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</si>
  <si>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</si>
  <si>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</si>
  <si>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</si>
  <si>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</si>
  <si>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</si>
  <si>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</si>
  <si>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</si>
  <si>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</si>
  <si>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</si>
  <si>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</si>
  <si>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</si>
  <si>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</si>
  <si>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</si>
  <si>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000  9600  0000000  000  000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</si>
  <si>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</si>
  <si>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</si>
  <si>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</si>
  <si>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</si>
  <si>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</si>
  <si>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</si>
  <si>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</si>
  <si>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</si>
  <si>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</si>
  <si>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</si>
  <si>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</si>
  <si>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</si>
  <si>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</si>
  <si>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</si>
  <si>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</si>
  <si>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</si>
  <si>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</si>
  <si>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</si>
  <si>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</si>
  <si>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000  7900  0000000  000  000</t>
  </si>
  <si>
    <t>Яценко С.П.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</si>
  <si>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</si>
  <si>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Малахова Л.В.</t>
  </si>
  <si>
    <t>x</t>
  </si>
  <si>
    <t>79235769</t>
  </si>
  <si>
    <t>Средства самообложения граждан</t>
  </si>
  <si>
    <t>Средства самообложения граждан, зачисляемые в бюджеты поселений</t>
  </si>
  <si>
    <t>000  1  17  14000  00  0000  180</t>
  </si>
  <si>
    <t>000  1  17  14030  10  0000  180</t>
  </si>
  <si>
    <t>ОТЧЕТ ОБ ИСПОЛНЕНИИ БЮДЖЕТА</t>
  </si>
  <si>
    <t>Наименование бюджета                                    Бюджет Кашарского сельского поселения</t>
  </si>
  <si>
    <t xml:space="preserve"> г.</t>
  </si>
  <si>
    <t>ШТРАФЫ,САНКЦИИ,ВОЗМЕЩЕНИЕ УЩЕРБА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</si>
  <si>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</si>
  <si>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</si>
  <si>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</si>
  <si>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</si>
  <si>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000  1  16  00000  00  0000  000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</si>
  <si>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</si>
  <si>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</si>
  <si>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</si>
  <si>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</si>
  <si>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</si>
  <si>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</si>
  <si>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</si>
  <si>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</si>
  <si>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</si>
  <si>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</si>
  <si>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000  1  03  02260  01  0000  110</t>
  </si>
  <si>
    <t>Налог на имущество физических лиц</t>
  </si>
  <si>
    <t>000  1  06  06030  00  0000  110</t>
  </si>
  <si>
    <t>000  1  06  06033  10  0000  110</t>
  </si>
  <si>
    <t>000  1  06  06040  00  0000  110</t>
  </si>
  <si>
    <t>000  1  06  06043  10  0000  110</t>
  </si>
  <si>
    <t>000  2  18 05010  10  0000  151</t>
  </si>
  <si>
    <t>000  2  18 05000  10  0000  151</t>
  </si>
  <si>
    <t>000  2  18 00000  00  0000  151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</si>
  <si>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</si>
  <si>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</si>
  <si>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</si>
  <si>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</si>
  <si>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</si>
  <si>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000  1  01  02030  01  0000  110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</si>
  <si>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</si>
  <si>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Заведующий сектором экономики и финансов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</si>
  <si>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</si>
  <si>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</si>
  <si>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000  1  14  06025 10  0000  430</t>
  </si>
  <si>
    <t>ДОХОДЫ ОТ ПРОДАЖИ МАТЕРИАЛЬНЫХ И НЕМАТЕРИАЛЬНЫХ АКТИВОВ</t>
  </si>
  <si>
    <t>000  1  14  00000 00  0000  000</t>
  </si>
  <si>
    <t>Периодичность: месячная, квартальная, годовая</t>
  </si>
  <si>
    <t xml:space="preserve">             по ОКТМО</t>
  </si>
  <si>
    <t>60624430</t>
  </si>
  <si>
    <t>000  1  14  06020 10  0000  430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</si>
  <si>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</si>
  <si>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000  1  14  06000 00  0000  430</t>
  </si>
  <si>
    <t>000  1  14  02053 10  0000  410</t>
  </si>
  <si>
    <t>000  1  14  02050 10  0000  410</t>
  </si>
  <si>
    <t>Доходы от реализации имущества, находящегося в собственности поселений</t>
  </si>
  <si>
    <t xml:space="preserve">Доходы от реализации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</si>
  <si>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НАЛОГИ НА ТОВАРЫ (РАБОТЫ,УСЛУГИ), РЕАЛИЗУЕМЫЕ НА ТЕРРИТОРИИ РОССИЙСКОЙ ФЕДЕРАЦИИ</t>
  </si>
  <si>
    <t>000  0102  0000000000  121</t>
  </si>
  <si>
    <t>000  0102  0000000000  122</t>
  </si>
  <si>
    <t>000  0102  0000000000  129</t>
  </si>
  <si>
    <t>000  0104  0000000000  121</t>
  </si>
  <si>
    <t>000  0104  0000000000  122</t>
  </si>
  <si>
    <t>000  0104  0000000000  129</t>
  </si>
  <si>
    <t>000  0104  0000000000  244</t>
  </si>
  <si>
    <t>000  0104  0000000000  540</t>
  </si>
  <si>
    <t>000  0104  0000000000  852</t>
  </si>
  <si>
    <t>000  0107  0000000000  880</t>
  </si>
  <si>
    <t>000  0113  0000000000  244</t>
  </si>
  <si>
    <t>000  0203  0000000000  121</t>
  </si>
  <si>
    <t>000  0203  0000000000  129</t>
  </si>
  <si>
    <t>000  0309  0000000000  244</t>
  </si>
  <si>
    <t>000  0409  0000000000  244</t>
  </si>
  <si>
    <t>000  0409  0000000000  852</t>
  </si>
  <si>
    <t>000  0502  0000000000  244</t>
  </si>
  <si>
    <t>000  0502  0000000000  540</t>
  </si>
  <si>
    <t>000  0502  0000000000  852</t>
  </si>
  <si>
    <t>000  0503  0000000000  244</t>
  </si>
  <si>
    <t>000  0503  0000000000  852</t>
  </si>
  <si>
    <t>000  0705  0000000000  244</t>
  </si>
  <si>
    <t>000  0801  0000000000  244</t>
  </si>
  <si>
    <t>000  0801  0000000000  540</t>
  </si>
  <si>
    <t>000  0801  0000000000  611</t>
  </si>
  <si>
    <t>000  0801  0000000000  612</t>
  </si>
  <si>
    <t>000  1101  0000000000  244</t>
  </si>
  <si>
    <t>Фонд оплаты труда государственных ( муниципальных органов) органов</t>
  </si>
  <si>
    <t>Иные выплаты персоналу государственных ( муниципальных органов) органов, за исключением фонда оплаты труда</t>
  </si>
  <si>
    <t>Иные межбюджетные трансферты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</si>
  <si>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</si>
  <si>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Уплата прочих налогов, сборов</t>
  </si>
  <si>
    <t>Прочая закупка товаров, работ и услуг для обеспечения государственных(муниципальных) нужд</t>
  </si>
  <si>
    <t>Пособия,компенсации, меры социальной поддержки по публичным нормативным обязательствам</t>
  </si>
  <si>
    <t>Специальные расходы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</si>
  <si>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</si>
  <si>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</si>
  <si>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</si>
  <si>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</si>
  <si>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000  0104  0000000000  853</t>
  </si>
  <si>
    <t>000  0113  0000000000  853</t>
  </si>
  <si>
    <t>000  0113  0000000000  321</t>
  </si>
  <si>
    <t>000  0503  0000000000  851</t>
  </si>
  <si>
    <t>000  0503  0000000000  853</t>
  </si>
  <si>
    <t>Уплата  налога на имущество организаций и земельного налога</t>
  </si>
  <si>
    <t>Платежи от государственных и муниципальных унитарных предприятий</t>
  </si>
  <si>
    <t>000  1  11  07000  00  0000  120</t>
  </si>
  <si>
    <t>000  1  11  07015  10  0000  120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</si>
  <si>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</si>
  <si>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000  1  17  05050  10  0000  180</t>
  </si>
  <si>
    <t>Прочие неналоговые доходы бюджетов поселений</t>
  </si>
  <si>
    <t>Прочие неналоговые доходы</t>
  </si>
  <si>
    <t>000  1  17  05000  00  0000  180</t>
  </si>
  <si>
    <t>Иные межбюджетные трансферты, передаваемые бюджетам</t>
  </si>
  <si>
    <t>Иные межбюджетные трансферты, передаваемые бюджетам поселений</t>
  </si>
  <si>
    <t>000  1001  0000000000  312</t>
  </si>
  <si>
    <t>Иные пенсии, социальные доплаты к пенсиям</t>
  </si>
  <si>
    <t>000  0309  0000000000  540</t>
  </si>
  <si>
    <t>Бородаенко Ю.И.</t>
  </si>
  <si>
    <t>на 1декабря 2016 года</t>
  </si>
  <si>
    <t>01.12.2016</t>
  </si>
  <si>
    <t>"01" декабря       2016 г.</t>
  </si>
  <si>
    <t>000  0412  0000000000  244</t>
  </si>
  <si>
    <t>000  1  16 33050  02  0000  140</t>
  </si>
  <si>
    <t>000  1  16 33050  10  0000  140</t>
  </si>
  <si>
    <t>Денежные взыскания (штрафы) за нарушение законодательства Российской Федерации о контрактной системе в сфере закупок товаров. работ. услуг для обеспечения государственных и муниципальных нужд для нужд сельских поселений(федеральные государственные органы, Банк России,органы управления государственными внебюджетными фондами Российской Федерации)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</si>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</sst>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Border="1" applyAlignment="1">
      <alignment wrapText="1"/>
    </xf>
    <xf numFmtId="1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49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/>
    </xf>
    <xf numFmtId="4" fontId="11" fillId="33" borderId="19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49" fontId="4" fillId="34" borderId="19" xfId="0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4" fontId="10" fillId="34" borderId="19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2" fillId="33" borderId="0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90" zoomScaleNormal="90" zoomScalePageLayoutView="0" workbookViewId="0" topLeftCell="A19">
      <selection activeCell="F61" sqref="F61"/>
    </sheetView>
  </sheetViews>
  <sheetFormatPr defaultColWidth="9.00390625" defaultRowHeight="12.75"/>
  <cols>
    <col min="1" max="1" width="36.00390625" style="0" customWidth="1"/>
    <col min="2" max="2" width="5.875" style="0" customWidth="1"/>
    <col min="3" max="3" width="20.125" style="0" hidden="1" customWidth="1"/>
    <col min="4" max="4" width="25.875" style="0" customWidth="1"/>
    <col min="5" max="5" width="13.75390625" style="0" customWidth="1"/>
    <col min="6" max="6" width="12.875" style="0" customWidth="1"/>
    <col min="7" max="7" width="13.375" style="0" customWidth="1"/>
    <col min="8" max="8" width="10.125" style="0" hidden="1" customWidth="1"/>
    <col min="9" max="9" width="10.75390625" style="0" hidden="1" customWidth="1"/>
    <col min="10" max="10" width="9.125" style="0" hidden="1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102" t="s">
        <v>134</v>
      </c>
      <c r="C2" s="102"/>
      <c r="D2" s="102"/>
      <c r="E2" s="51"/>
      <c r="F2" s="34"/>
      <c r="G2" s="20"/>
    </row>
    <row r="3" spans="1:7" ht="13.5" thickBot="1">
      <c r="A3" s="103"/>
      <c r="B3" s="104"/>
      <c r="C3" s="104"/>
      <c r="D3" s="104"/>
      <c r="E3" s="104"/>
      <c r="F3" s="104"/>
      <c r="G3" s="26"/>
    </row>
    <row r="4" spans="2:7" ht="13.5" thickBot="1">
      <c r="B4" s="18"/>
      <c r="C4" s="18"/>
      <c r="D4" s="33" t="s">
        <v>245</v>
      </c>
      <c r="E4" s="51"/>
      <c r="F4" s="5"/>
      <c r="G4" s="25" t="s">
        <v>3</v>
      </c>
    </row>
    <row r="5" spans="2:8" ht="12.75">
      <c r="B5" s="6"/>
      <c r="C5" s="6"/>
      <c r="E5" s="33"/>
      <c r="F5" s="16" t="s">
        <v>11</v>
      </c>
      <c r="G5" s="38" t="s">
        <v>67</v>
      </c>
      <c r="H5" s="39"/>
    </row>
    <row r="6" spans="1:7" ht="12.75">
      <c r="A6" s="4"/>
      <c r="B6" s="4"/>
      <c r="C6" s="4"/>
      <c r="D6" s="4"/>
      <c r="E6" s="3"/>
      <c r="F6" s="19" t="s">
        <v>7</v>
      </c>
      <c r="G6" s="40" t="s">
        <v>246</v>
      </c>
    </row>
    <row r="7" spans="1:7" ht="12.75">
      <c r="A7" s="37" t="s">
        <v>15</v>
      </c>
      <c r="B7" s="108" t="s">
        <v>54</v>
      </c>
      <c r="C7" s="109"/>
      <c r="D7" s="109"/>
      <c r="E7" s="109"/>
      <c r="F7" s="19" t="s">
        <v>5</v>
      </c>
      <c r="G7" s="84" t="s">
        <v>129</v>
      </c>
    </row>
    <row r="8" spans="1:7" ht="12.75">
      <c r="A8" s="4" t="s">
        <v>135</v>
      </c>
      <c r="B8" s="4"/>
      <c r="C8" s="4"/>
      <c r="D8" s="4"/>
      <c r="E8" s="3"/>
      <c r="F8" s="19" t="s">
        <v>176</v>
      </c>
      <c r="G8" s="84" t="s">
        <v>177</v>
      </c>
    </row>
    <row r="9" spans="1:7" s="37" customFormat="1" ht="12" thickBot="1">
      <c r="A9" s="93" t="s">
        <v>175</v>
      </c>
      <c r="B9" s="93"/>
      <c r="C9" s="93"/>
      <c r="D9" s="93"/>
      <c r="E9" s="36"/>
      <c r="F9" s="19"/>
      <c r="G9" s="9"/>
    </row>
    <row r="10" spans="1:7" ht="13.5" thickBot="1">
      <c r="A10" s="4" t="s">
        <v>2</v>
      </c>
      <c r="B10" s="4"/>
      <c r="C10" s="4"/>
      <c r="D10" s="4"/>
      <c r="E10" s="3"/>
      <c r="F10" s="19" t="s">
        <v>6</v>
      </c>
      <c r="G10" s="9" t="s">
        <v>1</v>
      </c>
    </row>
    <row r="11" spans="1:7" ht="12.75">
      <c r="A11" s="96" t="s">
        <v>66</v>
      </c>
      <c r="B11" s="96"/>
      <c r="C11" s="96"/>
      <c r="D11" s="96"/>
      <c r="E11" s="96"/>
      <c r="F11" s="10"/>
      <c r="G11" s="10"/>
    </row>
    <row r="12" spans="1:7" ht="12.75">
      <c r="A12" s="22"/>
      <c r="B12" s="22"/>
      <c r="C12" s="22"/>
      <c r="D12" s="23"/>
      <c r="E12" s="24"/>
      <c r="F12" s="32"/>
      <c r="G12" s="32"/>
    </row>
    <row r="13" spans="1:7" ht="26.25" customHeight="1">
      <c r="A13" s="97" t="s">
        <v>4</v>
      </c>
      <c r="B13" s="97" t="s">
        <v>0</v>
      </c>
      <c r="C13" s="98" t="s">
        <v>14</v>
      </c>
      <c r="D13" s="99"/>
      <c r="E13" s="105" t="s">
        <v>55</v>
      </c>
      <c r="F13" s="105" t="s">
        <v>56</v>
      </c>
      <c r="G13" s="94" t="s">
        <v>68</v>
      </c>
    </row>
    <row r="14" spans="1:7" ht="19.5" customHeight="1">
      <c r="A14" s="97"/>
      <c r="B14" s="97"/>
      <c r="C14" s="100"/>
      <c r="D14" s="101"/>
      <c r="E14" s="107"/>
      <c r="F14" s="106"/>
      <c r="G14" s="95"/>
    </row>
    <row r="15" spans="1:7" ht="13.5" thickBot="1">
      <c r="A15" s="41">
        <v>1</v>
      </c>
      <c r="B15" s="42">
        <v>2</v>
      </c>
      <c r="C15" s="42" t="s">
        <v>9</v>
      </c>
      <c r="D15" s="47">
        <v>3</v>
      </c>
      <c r="E15" s="44">
        <v>4</v>
      </c>
      <c r="F15" s="53">
        <v>5</v>
      </c>
      <c r="G15" s="52">
        <v>6</v>
      </c>
    </row>
    <row r="16" spans="1:10" ht="13.5" thickBot="1">
      <c r="A16" s="59" t="s">
        <v>17</v>
      </c>
      <c r="B16" s="60">
        <v>10</v>
      </c>
      <c r="C16" s="61" t="s">
        <v>71</v>
      </c>
      <c r="D16" s="68" t="s">
        <v>71</v>
      </c>
      <c r="E16" s="72">
        <v>20050046.01</v>
      </c>
      <c r="F16" s="72">
        <v>18199992.82</v>
      </c>
      <c r="G16" s="69">
        <f>E16-F16</f>
        <v>1850053.1900000013</v>
      </c>
      <c r="H16" s="62"/>
      <c r="I16" s="62"/>
      <c r="J16" s="62"/>
    </row>
    <row r="17" spans="1:10" ht="26.25" thickBot="1">
      <c r="A17" s="64" t="s">
        <v>19</v>
      </c>
      <c r="B17" s="65"/>
      <c r="C17" s="66" t="s">
        <v>72</v>
      </c>
      <c r="D17" s="70" t="s">
        <v>72</v>
      </c>
      <c r="E17" s="72">
        <v>15479200</v>
      </c>
      <c r="F17" s="72">
        <v>14922346.81</v>
      </c>
      <c r="G17" s="69">
        <v>3822387.7</v>
      </c>
      <c r="H17" s="63"/>
      <c r="I17" s="63"/>
      <c r="J17" s="63"/>
    </row>
    <row r="18" spans="1:10" ht="13.5" thickBot="1">
      <c r="A18" s="64" t="s">
        <v>20</v>
      </c>
      <c r="B18" s="65"/>
      <c r="C18" s="66" t="s">
        <v>73</v>
      </c>
      <c r="D18" s="70" t="s">
        <v>73</v>
      </c>
      <c r="E18" s="71">
        <v>5929500</v>
      </c>
      <c r="F18" s="72">
        <v>4975105.35</v>
      </c>
      <c r="G18" s="69">
        <f aca="true" t="shared" si="0" ref="G18:G77">E18-F18</f>
        <v>954394.6500000004</v>
      </c>
      <c r="H18" s="63"/>
      <c r="I18" s="63"/>
      <c r="J18" s="63"/>
    </row>
    <row r="19" spans="1:10" ht="13.5" thickBot="1">
      <c r="A19" s="64" t="s">
        <v>21</v>
      </c>
      <c r="B19" s="65"/>
      <c r="C19" s="66" t="s">
        <v>74</v>
      </c>
      <c r="D19" s="70" t="s">
        <v>74</v>
      </c>
      <c r="E19" s="71">
        <v>5929500</v>
      </c>
      <c r="F19" s="72">
        <v>4975105.35</v>
      </c>
      <c r="G19" s="69">
        <f t="shared" si="0"/>
        <v>954394.6500000004</v>
      </c>
      <c r="H19" s="63"/>
      <c r="I19" s="63"/>
      <c r="J19" s="63"/>
    </row>
    <row r="20" spans="1:10" ht="77.25" thickBot="1">
      <c r="A20" s="64" t="s">
        <v>170</v>
      </c>
      <c r="B20" s="65"/>
      <c r="C20" s="66" t="s">
        <v>75</v>
      </c>
      <c r="D20" s="70" t="s">
        <v>75</v>
      </c>
      <c r="E20" s="71">
        <v>5929500</v>
      </c>
      <c r="F20" s="72">
        <v>4869294.4</v>
      </c>
      <c r="G20" s="69">
        <f t="shared" si="0"/>
        <v>1060205.5999999996</v>
      </c>
      <c r="H20" s="63"/>
      <c r="I20" s="63"/>
      <c r="J20" s="63"/>
    </row>
    <row r="21" spans="1:10" ht="64.5" thickBot="1">
      <c r="A21" s="64" t="s">
        <v>224</v>
      </c>
      <c r="B21" s="65"/>
      <c r="C21" s="66" t="s">
        <v>75</v>
      </c>
      <c r="D21" s="70" t="s">
        <v>223</v>
      </c>
      <c r="E21" s="71">
        <v>0</v>
      </c>
      <c r="F21" s="72">
        <v>55250.21</v>
      </c>
      <c r="G21" s="69">
        <f>E21-F21</f>
        <v>-55250.21</v>
      </c>
      <c r="H21" s="63"/>
      <c r="I21" s="63"/>
      <c r="J21" s="63"/>
    </row>
    <row r="22" spans="1:10" ht="69.75" customHeight="1" thickBot="1">
      <c r="A22" s="64" t="s">
        <v>168</v>
      </c>
      <c r="B22" s="65"/>
      <c r="C22" s="66"/>
      <c r="D22" s="70" t="s">
        <v>167</v>
      </c>
      <c r="E22" s="71">
        <v>0</v>
      </c>
      <c r="F22" s="72">
        <v>50560.74</v>
      </c>
      <c r="G22" s="69">
        <f t="shared" si="0"/>
        <v>-50560.74</v>
      </c>
      <c r="H22" s="63"/>
      <c r="I22" s="63"/>
      <c r="J22" s="63"/>
    </row>
    <row r="23" spans="1:10" ht="51.75" thickBot="1">
      <c r="A23" s="67" t="s">
        <v>185</v>
      </c>
      <c r="B23" s="65"/>
      <c r="C23" s="66"/>
      <c r="D23" s="70" t="s">
        <v>143</v>
      </c>
      <c r="E23" s="71">
        <v>2717700</v>
      </c>
      <c r="F23" s="72">
        <v>2783479.08</v>
      </c>
      <c r="G23" s="69">
        <f t="shared" si="0"/>
        <v>-65779.08000000007</v>
      </c>
      <c r="H23" s="63"/>
      <c r="I23" s="63"/>
      <c r="J23" s="63"/>
    </row>
    <row r="24" spans="1:10" ht="39" thickBot="1">
      <c r="A24" s="67" t="s">
        <v>144</v>
      </c>
      <c r="B24" s="65"/>
      <c r="C24" s="66"/>
      <c r="D24" s="70" t="s">
        <v>145</v>
      </c>
      <c r="E24" s="71">
        <v>2717700</v>
      </c>
      <c r="F24" s="72">
        <v>2783479.08</v>
      </c>
      <c r="G24" s="69">
        <f t="shared" si="0"/>
        <v>-65779.08000000007</v>
      </c>
      <c r="H24" s="63"/>
      <c r="I24" s="63"/>
      <c r="J24" s="63"/>
    </row>
    <row r="25" spans="1:10" ht="102.75" thickBot="1">
      <c r="A25" s="67" t="s">
        <v>146</v>
      </c>
      <c r="B25" s="65"/>
      <c r="C25" s="66"/>
      <c r="D25" s="70" t="s">
        <v>147</v>
      </c>
      <c r="E25" s="71">
        <v>947400</v>
      </c>
      <c r="F25" s="72">
        <v>953938.03</v>
      </c>
      <c r="G25" s="69">
        <f t="shared" si="0"/>
        <v>-6538.030000000028</v>
      </c>
      <c r="H25" s="63"/>
      <c r="I25" s="63"/>
      <c r="J25" s="63"/>
    </row>
    <row r="26" spans="1:10" ht="128.25" thickBot="1">
      <c r="A26" s="67" t="s">
        <v>148</v>
      </c>
      <c r="B26" s="65"/>
      <c r="C26" s="66"/>
      <c r="D26" s="70" t="s">
        <v>149</v>
      </c>
      <c r="E26" s="71">
        <v>19100</v>
      </c>
      <c r="F26" s="72">
        <v>14951.61</v>
      </c>
      <c r="G26" s="69">
        <f t="shared" si="0"/>
        <v>4148.389999999999</v>
      </c>
      <c r="H26" s="63"/>
      <c r="I26" s="63"/>
      <c r="J26" s="63"/>
    </row>
    <row r="27" spans="1:10" ht="102.75" thickBot="1">
      <c r="A27" s="67" t="s">
        <v>150</v>
      </c>
      <c r="B27" s="65"/>
      <c r="C27" s="66"/>
      <c r="D27" s="70" t="s">
        <v>151</v>
      </c>
      <c r="E27" s="71">
        <v>1751200</v>
      </c>
      <c r="F27" s="72">
        <v>1960219.97</v>
      </c>
      <c r="G27" s="69">
        <f t="shared" si="0"/>
        <v>-209019.96999999997</v>
      </c>
      <c r="H27" s="63"/>
      <c r="I27" s="63"/>
      <c r="J27" s="63"/>
    </row>
    <row r="28" spans="1:10" ht="102.75" thickBot="1">
      <c r="A28" s="67" t="s">
        <v>152</v>
      </c>
      <c r="B28" s="65"/>
      <c r="C28" s="66"/>
      <c r="D28" s="70" t="s">
        <v>153</v>
      </c>
      <c r="E28" s="71">
        <v>0</v>
      </c>
      <c r="F28" s="72">
        <v>-145630.53</v>
      </c>
      <c r="G28" s="69">
        <f t="shared" si="0"/>
        <v>145630.53</v>
      </c>
      <c r="H28" s="63"/>
      <c r="I28" s="63"/>
      <c r="J28" s="63"/>
    </row>
    <row r="29" spans="1:10" ht="13.5" thickBot="1">
      <c r="A29" s="64" t="s">
        <v>22</v>
      </c>
      <c r="B29" s="65"/>
      <c r="C29" s="66" t="s">
        <v>76</v>
      </c>
      <c r="D29" s="70" t="s">
        <v>76</v>
      </c>
      <c r="E29" s="71">
        <v>297100</v>
      </c>
      <c r="F29" s="72">
        <v>728186.69</v>
      </c>
      <c r="G29" s="69">
        <f t="shared" si="0"/>
        <v>-431086.68999999994</v>
      </c>
      <c r="H29" s="63"/>
      <c r="I29" s="63"/>
      <c r="J29" s="63"/>
    </row>
    <row r="30" spans="1:10" ht="13.5" thickBot="1">
      <c r="A30" s="64" t="s">
        <v>23</v>
      </c>
      <c r="B30" s="65"/>
      <c r="C30" s="66" t="s">
        <v>77</v>
      </c>
      <c r="D30" s="70" t="s">
        <v>77</v>
      </c>
      <c r="E30" s="71">
        <v>297100</v>
      </c>
      <c r="F30" s="72">
        <v>728186.69</v>
      </c>
      <c r="G30" s="69">
        <f t="shared" si="0"/>
        <v>-431086.68999999994</v>
      </c>
      <c r="H30" s="63"/>
      <c r="I30" s="63"/>
      <c r="J30" s="63"/>
    </row>
    <row r="31" spans="1:10" ht="13.5" thickBot="1">
      <c r="A31" s="64" t="s">
        <v>23</v>
      </c>
      <c r="B31" s="65"/>
      <c r="C31" s="66" t="s">
        <v>78</v>
      </c>
      <c r="D31" s="70" t="s">
        <v>78</v>
      </c>
      <c r="E31" s="71">
        <v>297100</v>
      </c>
      <c r="F31" s="72">
        <v>728186.69</v>
      </c>
      <c r="G31" s="69">
        <f t="shared" si="0"/>
        <v>-431086.68999999994</v>
      </c>
      <c r="H31" s="63"/>
      <c r="I31" s="63"/>
      <c r="J31" s="63"/>
    </row>
    <row r="32" spans="1:10" ht="13.5" thickBot="1">
      <c r="A32" s="64" t="s">
        <v>24</v>
      </c>
      <c r="B32" s="65"/>
      <c r="C32" s="66" t="s">
        <v>79</v>
      </c>
      <c r="D32" s="70" t="s">
        <v>79</v>
      </c>
      <c r="E32" s="71">
        <v>5341500</v>
      </c>
      <c r="F32" s="72">
        <v>5183125.81</v>
      </c>
      <c r="G32" s="69">
        <f t="shared" si="0"/>
        <v>158374.1900000004</v>
      </c>
      <c r="H32" s="63"/>
      <c r="I32" s="63"/>
      <c r="J32" s="63"/>
    </row>
    <row r="33" spans="1:10" ht="18.75" customHeight="1" thickBot="1">
      <c r="A33" s="64" t="s">
        <v>154</v>
      </c>
      <c r="B33" s="65"/>
      <c r="C33" s="66" t="s">
        <v>80</v>
      </c>
      <c r="D33" s="70" t="s">
        <v>80</v>
      </c>
      <c r="E33" s="71">
        <v>858000</v>
      </c>
      <c r="F33" s="72">
        <v>1099200.62</v>
      </c>
      <c r="G33" s="69">
        <f t="shared" si="0"/>
        <v>-241200.6200000001</v>
      </c>
      <c r="H33" s="63"/>
      <c r="I33" s="63"/>
      <c r="J33" s="63"/>
    </row>
    <row r="34" spans="1:10" ht="62.25" customHeight="1" thickBot="1">
      <c r="A34" s="64" t="s">
        <v>25</v>
      </c>
      <c r="B34" s="65"/>
      <c r="C34" s="66" t="s">
        <v>81</v>
      </c>
      <c r="D34" s="70" t="s">
        <v>81</v>
      </c>
      <c r="E34" s="71">
        <v>858000</v>
      </c>
      <c r="F34" s="72">
        <v>1099200.62</v>
      </c>
      <c r="G34" s="69">
        <f t="shared" si="0"/>
        <v>-241200.6200000001</v>
      </c>
      <c r="H34" s="63"/>
      <c r="I34" s="63"/>
      <c r="J34" s="63"/>
    </row>
    <row r="35" spans="1:10" ht="13.5" thickBot="1">
      <c r="A35" s="64" t="s">
        <v>26</v>
      </c>
      <c r="B35" s="65"/>
      <c r="C35" s="66" t="s">
        <v>82</v>
      </c>
      <c r="D35" s="70" t="s">
        <v>82</v>
      </c>
      <c r="E35" s="71">
        <v>4483500</v>
      </c>
      <c r="F35" s="72">
        <v>4083925.19</v>
      </c>
      <c r="G35" s="69">
        <f t="shared" si="0"/>
        <v>399574.81000000006</v>
      </c>
      <c r="H35" s="63"/>
      <c r="I35" s="63"/>
      <c r="J35" s="63"/>
    </row>
    <row r="36" spans="1:10" ht="64.5" thickBot="1">
      <c r="A36" s="64" t="s">
        <v>27</v>
      </c>
      <c r="B36" s="65"/>
      <c r="C36" s="66" t="s">
        <v>83</v>
      </c>
      <c r="D36" s="70" t="s">
        <v>155</v>
      </c>
      <c r="E36" s="71">
        <v>707600</v>
      </c>
      <c r="F36" s="72">
        <v>773914.33</v>
      </c>
      <c r="G36" s="69">
        <f t="shared" si="0"/>
        <v>-66314.32999999996</v>
      </c>
      <c r="H36" s="63"/>
      <c r="I36" s="63"/>
      <c r="J36" s="63"/>
    </row>
    <row r="37" spans="1:10" ht="102.75" thickBot="1">
      <c r="A37" s="64" t="s">
        <v>28</v>
      </c>
      <c r="B37" s="65"/>
      <c r="C37" s="66" t="s">
        <v>84</v>
      </c>
      <c r="D37" s="70" t="s">
        <v>156</v>
      </c>
      <c r="E37" s="71">
        <v>707600</v>
      </c>
      <c r="F37" s="72">
        <v>773914.33</v>
      </c>
      <c r="G37" s="69">
        <f t="shared" si="0"/>
        <v>-66314.32999999996</v>
      </c>
      <c r="H37" s="63"/>
      <c r="I37" s="63"/>
      <c r="J37" s="63"/>
    </row>
    <row r="38" spans="1:10" ht="64.5" thickBot="1">
      <c r="A38" s="64" t="s">
        <v>29</v>
      </c>
      <c r="B38" s="65"/>
      <c r="C38" s="66" t="s">
        <v>85</v>
      </c>
      <c r="D38" s="70" t="s">
        <v>157</v>
      </c>
      <c r="E38" s="71">
        <v>3775900</v>
      </c>
      <c r="F38" s="72">
        <v>3310010.86</v>
      </c>
      <c r="G38" s="69">
        <f t="shared" si="0"/>
        <v>465889.14000000013</v>
      </c>
      <c r="H38" s="63"/>
      <c r="I38" s="63"/>
      <c r="J38" s="63"/>
    </row>
    <row r="39" spans="1:10" ht="102.75" thickBot="1">
      <c r="A39" s="64" t="s">
        <v>30</v>
      </c>
      <c r="B39" s="65"/>
      <c r="C39" s="66" t="s">
        <v>86</v>
      </c>
      <c r="D39" s="70" t="s">
        <v>158</v>
      </c>
      <c r="E39" s="71">
        <v>3775900</v>
      </c>
      <c r="F39" s="72">
        <v>3310010.86</v>
      </c>
      <c r="G39" s="69">
        <f t="shared" si="0"/>
        <v>465889.14000000013</v>
      </c>
      <c r="H39" s="63"/>
      <c r="I39" s="63"/>
      <c r="J39" s="63"/>
    </row>
    <row r="40" spans="1:10" ht="65.25" customHeight="1" thickBot="1">
      <c r="A40" s="64" t="s">
        <v>31</v>
      </c>
      <c r="B40" s="65"/>
      <c r="C40" s="66" t="s">
        <v>87</v>
      </c>
      <c r="D40" s="70" t="s">
        <v>87</v>
      </c>
      <c r="E40" s="71">
        <v>24700</v>
      </c>
      <c r="F40" s="72">
        <v>26620.66</v>
      </c>
      <c r="G40" s="69">
        <f t="shared" si="0"/>
        <v>-1920.6599999999999</v>
      </c>
      <c r="H40" s="63"/>
      <c r="I40" s="63"/>
      <c r="J40" s="63"/>
    </row>
    <row r="41" spans="1:10" ht="115.5" thickBot="1">
      <c r="A41" s="64" t="s">
        <v>32</v>
      </c>
      <c r="B41" s="65"/>
      <c r="C41" s="66" t="s">
        <v>88</v>
      </c>
      <c r="D41" s="70" t="s">
        <v>88</v>
      </c>
      <c r="E41" s="71">
        <v>24700</v>
      </c>
      <c r="F41" s="72">
        <v>23020.66</v>
      </c>
      <c r="G41" s="69">
        <f t="shared" si="0"/>
        <v>1679.3400000000001</v>
      </c>
      <c r="H41" s="63"/>
      <c r="I41" s="63"/>
      <c r="J41" s="63"/>
    </row>
    <row r="42" spans="1:10" ht="90.75" customHeight="1" thickBot="1">
      <c r="A42" s="64" t="s">
        <v>126</v>
      </c>
      <c r="B42" s="65"/>
      <c r="C42" s="66" t="s">
        <v>89</v>
      </c>
      <c r="D42" s="70" t="s">
        <v>89</v>
      </c>
      <c r="E42" s="71">
        <v>24700</v>
      </c>
      <c r="F42" s="72">
        <v>23020.66</v>
      </c>
      <c r="G42" s="69">
        <f t="shared" si="0"/>
        <v>1679.3400000000001</v>
      </c>
      <c r="H42" s="63"/>
      <c r="I42" s="63"/>
      <c r="J42" s="63"/>
    </row>
    <row r="43" spans="1:10" ht="48.75" customHeight="1" thickBot="1">
      <c r="A43" s="64" t="s">
        <v>231</v>
      </c>
      <c r="B43" s="65"/>
      <c r="C43" s="66"/>
      <c r="D43" s="70" t="s">
        <v>232</v>
      </c>
      <c r="E43" s="71">
        <v>0</v>
      </c>
      <c r="F43" s="72">
        <v>3600</v>
      </c>
      <c r="G43" s="69">
        <f t="shared" si="0"/>
        <v>-3600</v>
      </c>
      <c r="H43" s="63"/>
      <c r="I43" s="63"/>
      <c r="J43" s="63"/>
    </row>
    <row r="44" spans="1:10" ht="90.75" customHeight="1" thickBot="1">
      <c r="A44" s="64" t="s">
        <v>234</v>
      </c>
      <c r="B44" s="65"/>
      <c r="C44" s="66"/>
      <c r="D44" s="70" t="s">
        <v>233</v>
      </c>
      <c r="E44" s="71">
        <v>0</v>
      </c>
      <c r="F44" s="72">
        <v>3600</v>
      </c>
      <c r="G44" s="69">
        <f t="shared" si="0"/>
        <v>-3600</v>
      </c>
      <c r="H44" s="63"/>
      <c r="I44" s="63"/>
      <c r="J44" s="63"/>
    </row>
    <row r="45" spans="1:10" ht="45" customHeight="1" thickBot="1">
      <c r="A45" s="64" t="s">
        <v>173</v>
      </c>
      <c r="B45" s="65"/>
      <c r="C45" s="66"/>
      <c r="D45" s="70" t="s">
        <v>174</v>
      </c>
      <c r="E45" s="71">
        <v>1100800</v>
      </c>
      <c r="F45" s="72">
        <v>1100800</v>
      </c>
      <c r="G45" s="69">
        <f t="shared" si="0"/>
        <v>0</v>
      </c>
      <c r="H45" s="63"/>
      <c r="I45" s="63"/>
      <c r="J45" s="63"/>
    </row>
    <row r="46" spans="1:10" ht="45" customHeight="1" thickBot="1">
      <c r="A46" s="64" t="s">
        <v>183</v>
      </c>
      <c r="B46" s="65"/>
      <c r="C46" s="66"/>
      <c r="D46" s="70" t="s">
        <v>182</v>
      </c>
      <c r="E46" s="71">
        <v>1073800</v>
      </c>
      <c r="F46" s="72">
        <v>1073800</v>
      </c>
      <c r="G46" s="69">
        <f t="shared" si="0"/>
        <v>0</v>
      </c>
      <c r="H46" s="63"/>
      <c r="I46" s="63"/>
      <c r="J46" s="63"/>
    </row>
    <row r="47" spans="1:10" ht="118.5" customHeight="1" thickBot="1">
      <c r="A47" s="64" t="s">
        <v>184</v>
      </c>
      <c r="B47" s="65"/>
      <c r="C47" s="66"/>
      <c r="D47" s="70" t="s">
        <v>181</v>
      </c>
      <c r="E47" s="71">
        <v>1073800</v>
      </c>
      <c r="F47" s="72">
        <v>1073800</v>
      </c>
      <c r="G47" s="69">
        <f t="shared" si="0"/>
        <v>0</v>
      </c>
      <c r="H47" s="63"/>
      <c r="I47" s="63"/>
      <c r="J47" s="63"/>
    </row>
    <row r="48" spans="1:10" ht="92.25" customHeight="1" thickBot="1">
      <c r="A48" s="64" t="s">
        <v>179</v>
      </c>
      <c r="B48" s="65"/>
      <c r="C48" s="66"/>
      <c r="D48" s="70" t="s">
        <v>180</v>
      </c>
      <c r="E48" s="71">
        <v>27000</v>
      </c>
      <c r="F48" s="72">
        <v>27000</v>
      </c>
      <c r="G48" s="69">
        <f t="shared" si="0"/>
        <v>0</v>
      </c>
      <c r="H48" s="63"/>
      <c r="I48" s="63"/>
      <c r="J48" s="63"/>
    </row>
    <row r="49" spans="1:10" ht="93" customHeight="1" thickBot="1">
      <c r="A49" s="64" t="s">
        <v>179</v>
      </c>
      <c r="B49" s="65"/>
      <c r="C49" s="66"/>
      <c r="D49" s="70" t="s">
        <v>178</v>
      </c>
      <c r="E49" s="71">
        <v>27000</v>
      </c>
      <c r="F49" s="72">
        <v>27000</v>
      </c>
      <c r="G49" s="69">
        <f t="shared" si="0"/>
        <v>0</v>
      </c>
      <c r="H49" s="63"/>
      <c r="I49" s="63"/>
      <c r="J49" s="63"/>
    </row>
    <row r="50" spans="1:10" ht="74.25" customHeight="1" thickBot="1">
      <c r="A50" s="64" t="s">
        <v>171</v>
      </c>
      <c r="B50" s="65"/>
      <c r="C50" s="66"/>
      <c r="D50" s="70" t="s">
        <v>172</v>
      </c>
      <c r="E50" s="71">
        <v>27000</v>
      </c>
      <c r="F50" s="72">
        <v>27000</v>
      </c>
      <c r="G50" s="69">
        <f t="shared" si="0"/>
        <v>0</v>
      </c>
      <c r="H50" s="63"/>
      <c r="I50" s="63"/>
      <c r="J50" s="63"/>
    </row>
    <row r="51" spans="1:10" ht="26.25" thickBot="1">
      <c r="A51" s="67" t="s">
        <v>137</v>
      </c>
      <c r="B51" s="65"/>
      <c r="C51" s="66"/>
      <c r="D51" s="73" t="s">
        <v>142</v>
      </c>
      <c r="E51" s="71">
        <v>7900</v>
      </c>
      <c r="F51" s="72">
        <v>84039.22</v>
      </c>
      <c r="G51" s="69">
        <f aca="true" t="shared" si="1" ref="G51:G58">E51-F51</f>
        <v>-76139.22</v>
      </c>
      <c r="H51" s="63"/>
      <c r="I51" s="63"/>
      <c r="J51" s="63"/>
    </row>
    <row r="52" spans="1:10" ht="90" thickBot="1">
      <c r="A52" s="67" t="s">
        <v>252</v>
      </c>
      <c r="B52" s="65"/>
      <c r="C52" s="66"/>
      <c r="D52" s="73" t="s">
        <v>250</v>
      </c>
      <c r="E52" s="71">
        <v>0</v>
      </c>
      <c r="F52" s="72">
        <v>30000</v>
      </c>
      <c r="G52" s="69">
        <f t="shared" si="1"/>
        <v>-30000</v>
      </c>
      <c r="H52" s="63"/>
      <c r="I52" s="63"/>
      <c r="J52" s="63"/>
    </row>
    <row r="53" spans="1:10" ht="153.75" thickBot="1">
      <c r="A53" s="67" t="s">
        <v>251</v>
      </c>
      <c r="B53" s="65"/>
      <c r="C53" s="66"/>
      <c r="D53" s="73" t="s">
        <v>249</v>
      </c>
      <c r="E53" s="71">
        <v>0</v>
      </c>
      <c r="F53" s="72">
        <v>30000</v>
      </c>
      <c r="G53" s="69">
        <f t="shared" si="1"/>
        <v>-30000</v>
      </c>
      <c r="H53" s="63"/>
      <c r="I53" s="63"/>
      <c r="J53" s="63"/>
    </row>
    <row r="54" spans="1:10" ht="64.5" thickBot="1">
      <c r="A54" s="67" t="s">
        <v>139</v>
      </c>
      <c r="B54" s="65"/>
      <c r="C54" s="66"/>
      <c r="D54" s="73" t="s">
        <v>138</v>
      </c>
      <c r="E54" s="71">
        <v>7900</v>
      </c>
      <c r="F54" s="72">
        <v>54039.22</v>
      </c>
      <c r="G54" s="69">
        <f t="shared" si="1"/>
        <v>-46139.22</v>
      </c>
      <c r="H54" s="63"/>
      <c r="I54" s="63"/>
      <c r="J54" s="63"/>
    </row>
    <row r="55" spans="1:10" ht="77.25" thickBot="1">
      <c r="A55" s="67" t="s">
        <v>141</v>
      </c>
      <c r="B55" s="65"/>
      <c r="C55" s="66"/>
      <c r="D55" s="73" t="s">
        <v>140</v>
      </c>
      <c r="E55" s="71">
        <v>7900</v>
      </c>
      <c r="F55" s="72">
        <v>54039.22</v>
      </c>
      <c r="G55" s="69">
        <f t="shared" si="1"/>
        <v>-46139.22</v>
      </c>
      <c r="H55" s="63"/>
      <c r="I55" s="63"/>
      <c r="J55" s="63"/>
    </row>
    <row r="56" spans="1:10" ht="13.5" thickBot="1">
      <c r="A56" s="64" t="s">
        <v>33</v>
      </c>
      <c r="B56" s="65"/>
      <c r="C56" s="66" t="s">
        <v>90</v>
      </c>
      <c r="D56" s="70" t="s">
        <v>90</v>
      </c>
      <c r="E56" s="71">
        <v>60000</v>
      </c>
      <c r="F56" s="72">
        <v>40990</v>
      </c>
      <c r="G56" s="69">
        <f t="shared" si="1"/>
        <v>19010</v>
      </c>
      <c r="H56" s="63"/>
      <c r="I56" s="63"/>
      <c r="J56" s="63"/>
    </row>
    <row r="57" spans="1:10" ht="13.5" thickBot="1">
      <c r="A57" s="64" t="s">
        <v>237</v>
      </c>
      <c r="B57" s="65"/>
      <c r="C57" s="66"/>
      <c r="D57" s="70" t="s">
        <v>238</v>
      </c>
      <c r="E57" s="71">
        <v>0</v>
      </c>
      <c r="F57" s="72">
        <v>14700</v>
      </c>
      <c r="G57" s="69">
        <f t="shared" si="1"/>
        <v>-14700</v>
      </c>
      <c r="H57" s="63"/>
      <c r="I57" s="63"/>
      <c r="J57" s="63"/>
    </row>
    <row r="58" spans="1:10" ht="26.25" thickBot="1">
      <c r="A58" s="64" t="s">
        <v>236</v>
      </c>
      <c r="B58" s="65"/>
      <c r="C58" s="66"/>
      <c r="D58" s="70" t="s">
        <v>235</v>
      </c>
      <c r="E58" s="71">
        <v>0</v>
      </c>
      <c r="F58" s="72">
        <v>14700</v>
      </c>
      <c r="G58" s="69">
        <f t="shared" si="1"/>
        <v>-14700</v>
      </c>
      <c r="H58" s="63"/>
      <c r="I58" s="63"/>
      <c r="J58" s="63"/>
    </row>
    <row r="59" spans="1:10" ht="13.5" thickBot="1">
      <c r="A59" s="64" t="s">
        <v>130</v>
      </c>
      <c r="B59" s="65"/>
      <c r="C59" s="66"/>
      <c r="D59" s="70" t="s">
        <v>132</v>
      </c>
      <c r="E59" s="71">
        <v>60000</v>
      </c>
      <c r="F59" s="72">
        <v>26290</v>
      </c>
      <c r="G59" s="69">
        <f t="shared" si="0"/>
        <v>33710</v>
      </c>
      <c r="H59" s="63"/>
      <c r="I59" s="63"/>
      <c r="J59" s="63"/>
    </row>
    <row r="60" spans="1:10" ht="26.25" thickBot="1">
      <c r="A60" s="64" t="s">
        <v>131</v>
      </c>
      <c r="B60" s="65"/>
      <c r="C60" s="66"/>
      <c r="D60" s="70" t="s">
        <v>133</v>
      </c>
      <c r="E60" s="71">
        <v>60000</v>
      </c>
      <c r="F60" s="72">
        <v>26290</v>
      </c>
      <c r="G60" s="69">
        <f t="shared" si="0"/>
        <v>33710</v>
      </c>
      <c r="H60" s="63"/>
      <c r="I60" s="63"/>
      <c r="J60" s="63"/>
    </row>
    <row r="61" spans="1:10" ht="13.5" thickBot="1">
      <c r="A61" s="64" t="s">
        <v>34</v>
      </c>
      <c r="B61" s="65"/>
      <c r="C61" s="66" t="s">
        <v>91</v>
      </c>
      <c r="D61" s="70" t="s">
        <v>91</v>
      </c>
      <c r="E61" s="71">
        <v>4570846.01</v>
      </c>
      <c r="F61" s="79">
        <v>3277646.01</v>
      </c>
      <c r="G61" s="69">
        <f t="shared" si="0"/>
        <v>1293200</v>
      </c>
      <c r="H61" s="63"/>
      <c r="I61" s="63"/>
      <c r="J61" s="63"/>
    </row>
    <row r="62" spans="1:10" ht="51.75" thickBot="1">
      <c r="A62" s="64" t="s">
        <v>35</v>
      </c>
      <c r="B62" s="65"/>
      <c r="C62" s="66" t="s">
        <v>92</v>
      </c>
      <c r="D62" s="70" t="s">
        <v>92</v>
      </c>
      <c r="E62" s="71">
        <v>4557800</v>
      </c>
      <c r="F62" s="72">
        <v>3264600</v>
      </c>
      <c r="G62" s="69">
        <f t="shared" si="0"/>
        <v>1293200</v>
      </c>
      <c r="H62" s="63"/>
      <c r="I62" s="63"/>
      <c r="J62" s="63"/>
    </row>
    <row r="63" spans="1:10" ht="39" thickBot="1">
      <c r="A63" s="64" t="s">
        <v>36</v>
      </c>
      <c r="B63" s="65"/>
      <c r="C63" s="66" t="s">
        <v>93</v>
      </c>
      <c r="D63" s="70" t="s">
        <v>93</v>
      </c>
      <c r="E63" s="71">
        <v>2804100</v>
      </c>
      <c r="F63" s="72">
        <v>2633900</v>
      </c>
      <c r="G63" s="69">
        <f t="shared" si="0"/>
        <v>170200</v>
      </c>
      <c r="H63" s="63"/>
      <c r="I63" s="63"/>
      <c r="J63" s="63"/>
    </row>
    <row r="64" spans="1:10" ht="26.25" thickBot="1">
      <c r="A64" s="64" t="s">
        <v>37</v>
      </c>
      <c r="B64" s="65"/>
      <c r="C64" s="66" t="s">
        <v>94</v>
      </c>
      <c r="D64" s="70" t="s">
        <v>94</v>
      </c>
      <c r="E64" s="71">
        <v>2804100</v>
      </c>
      <c r="F64" s="72">
        <v>2633900</v>
      </c>
      <c r="G64" s="69">
        <f t="shared" si="0"/>
        <v>170200</v>
      </c>
      <c r="H64" s="63"/>
      <c r="I64" s="63"/>
      <c r="J64" s="63"/>
    </row>
    <row r="65" spans="1:10" ht="39" thickBot="1">
      <c r="A65" s="64" t="s">
        <v>38</v>
      </c>
      <c r="B65" s="65"/>
      <c r="C65" s="66" t="s">
        <v>95</v>
      </c>
      <c r="D65" s="70" t="s">
        <v>95</v>
      </c>
      <c r="E65" s="71">
        <v>2804100</v>
      </c>
      <c r="F65" s="72">
        <v>2633900</v>
      </c>
      <c r="G65" s="69">
        <f t="shared" si="0"/>
        <v>170200</v>
      </c>
      <c r="H65" s="63"/>
      <c r="I65" s="63"/>
      <c r="J65" s="63"/>
    </row>
    <row r="66" spans="1:10" ht="39" thickBot="1">
      <c r="A66" s="64" t="s">
        <v>39</v>
      </c>
      <c r="B66" s="65"/>
      <c r="C66" s="66" t="s">
        <v>96</v>
      </c>
      <c r="D66" s="70" t="s">
        <v>96</v>
      </c>
      <c r="E66" s="71">
        <v>349900</v>
      </c>
      <c r="F66" s="72">
        <v>349900</v>
      </c>
      <c r="G66" s="69">
        <f t="shared" si="0"/>
        <v>0</v>
      </c>
      <c r="H66" s="63"/>
      <c r="I66" s="63"/>
      <c r="J66" s="63"/>
    </row>
    <row r="67" spans="1:10" ht="51.75" thickBot="1">
      <c r="A67" s="64" t="s">
        <v>40</v>
      </c>
      <c r="B67" s="65"/>
      <c r="C67" s="66" t="s">
        <v>97</v>
      </c>
      <c r="D67" s="70" t="s">
        <v>97</v>
      </c>
      <c r="E67" s="71">
        <v>349700</v>
      </c>
      <c r="F67" s="72">
        <v>349700</v>
      </c>
      <c r="G67" s="69">
        <f t="shared" si="0"/>
        <v>0</v>
      </c>
      <c r="H67" s="63"/>
      <c r="I67" s="63"/>
      <c r="J67" s="63"/>
    </row>
    <row r="68" spans="1:10" ht="51.75" thickBot="1">
      <c r="A68" s="64" t="s">
        <v>41</v>
      </c>
      <c r="B68" s="65"/>
      <c r="C68" s="66" t="s">
        <v>98</v>
      </c>
      <c r="D68" s="70" t="s">
        <v>98</v>
      </c>
      <c r="E68" s="71">
        <v>349700</v>
      </c>
      <c r="F68" s="72">
        <v>349700</v>
      </c>
      <c r="G68" s="69">
        <f t="shared" si="0"/>
        <v>0</v>
      </c>
      <c r="H68" s="63"/>
      <c r="I68" s="63"/>
      <c r="J68" s="63"/>
    </row>
    <row r="69" spans="1:10" ht="51.75" thickBot="1">
      <c r="A69" s="64" t="s">
        <v>42</v>
      </c>
      <c r="B69" s="65"/>
      <c r="C69" s="66" t="s">
        <v>99</v>
      </c>
      <c r="D69" s="70" t="s">
        <v>99</v>
      </c>
      <c r="E69" s="71">
        <v>200</v>
      </c>
      <c r="F69" s="72">
        <v>200</v>
      </c>
      <c r="G69" s="69">
        <f t="shared" si="0"/>
        <v>0</v>
      </c>
      <c r="H69" s="63"/>
      <c r="I69" s="63"/>
      <c r="J69" s="63"/>
    </row>
    <row r="70" spans="1:10" ht="51">
      <c r="A70" s="64" t="s">
        <v>43</v>
      </c>
      <c r="B70" s="65"/>
      <c r="C70" s="66" t="s">
        <v>100</v>
      </c>
      <c r="D70" s="70" t="s">
        <v>100</v>
      </c>
      <c r="E70" s="71">
        <v>200</v>
      </c>
      <c r="F70" s="72">
        <v>200</v>
      </c>
      <c r="G70" s="69">
        <f t="shared" si="0"/>
        <v>0</v>
      </c>
      <c r="H70" s="63"/>
      <c r="I70" s="63"/>
      <c r="J70" s="63"/>
    </row>
    <row r="71" spans="1:10" ht="12.75">
      <c r="A71" s="64" t="s">
        <v>215</v>
      </c>
      <c r="B71" s="65"/>
      <c r="C71" s="66"/>
      <c r="D71" s="70" t="s">
        <v>101</v>
      </c>
      <c r="E71" s="71">
        <v>1403800</v>
      </c>
      <c r="F71" s="72">
        <v>280800</v>
      </c>
      <c r="G71" s="91">
        <f t="shared" si="0"/>
        <v>1123000</v>
      </c>
      <c r="H71" s="92"/>
      <c r="I71" s="92"/>
      <c r="J71" s="92"/>
    </row>
    <row r="72" spans="1:10" ht="25.5">
      <c r="A72" s="64" t="s">
        <v>239</v>
      </c>
      <c r="B72" s="65"/>
      <c r="C72" s="66"/>
      <c r="D72" s="70" t="s">
        <v>102</v>
      </c>
      <c r="E72" s="71">
        <v>1403800</v>
      </c>
      <c r="F72" s="72">
        <v>280800</v>
      </c>
      <c r="G72" s="91">
        <f t="shared" si="0"/>
        <v>1123000</v>
      </c>
      <c r="H72" s="92"/>
      <c r="I72" s="92"/>
      <c r="J72" s="92"/>
    </row>
    <row r="73" spans="1:10" ht="25.5">
      <c r="A73" s="64" t="s">
        <v>240</v>
      </c>
      <c r="B73" s="65"/>
      <c r="C73" s="66"/>
      <c r="D73" s="70" t="s">
        <v>103</v>
      </c>
      <c r="E73" s="71">
        <v>1403800</v>
      </c>
      <c r="F73" s="72">
        <v>280800</v>
      </c>
      <c r="G73" s="91">
        <f t="shared" si="0"/>
        <v>1123000</v>
      </c>
      <c r="H73" s="92"/>
      <c r="I73" s="92"/>
      <c r="J73" s="92"/>
    </row>
    <row r="74" spans="1:7" ht="132.75" customHeight="1">
      <c r="A74" s="64" t="s">
        <v>163</v>
      </c>
      <c r="B74" s="65"/>
      <c r="C74" s="66" t="s">
        <v>101</v>
      </c>
      <c r="D74" s="70" t="s">
        <v>162</v>
      </c>
      <c r="E74" s="71">
        <v>13046.01</v>
      </c>
      <c r="F74" s="72">
        <v>13046.01</v>
      </c>
      <c r="G74" s="74">
        <f t="shared" si="0"/>
        <v>0</v>
      </c>
    </row>
    <row r="75" spans="1:7" ht="102">
      <c r="A75" s="64" t="s">
        <v>164</v>
      </c>
      <c r="B75" s="65"/>
      <c r="C75" s="66" t="s">
        <v>102</v>
      </c>
      <c r="D75" s="70" t="s">
        <v>161</v>
      </c>
      <c r="E75" s="71">
        <v>13046.01</v>
      </c>
      <c r="F75" s="72">
        <v>13046.01</v>
      </c>
      <c r="G75" s="74">
        <f>E75-F75</f>
        <v>0</v>
      </c>
    </row>
    <row r="76" spans="1:7" ht="89.25">
      <c r="A76" s="64" t="s">
        <v>165</v>
      </c>
      <c r="B76" s="65"/>
      <c r="C76" s="66" t="s">
        <v>102</v>
      </c>
      <c r="D76" s="70" t="s">
        <v>160</v>
      </c>
      <c r="E76" s="71">
        <v>13046.01</v>
      </c>
      <c r="F76" s="72">
        <v>13046.01</v>
      </c>
      <c r="G76" s="74">
        <f t="shared" si="0"/>
        <v>0</v>
      </c>
    </row>
    <row r="77" spans="1:7" ht="76.5">
      <c r="A77" s="64" t="s">
        <v>166</v>
      </c>
      <c r="B77" s="65"/>
      <c r="C77" s="66" t="s">
        <v>103</v>
      </c>
      <c r="D77" s="70" t="s">
        <v>159</v>
      </c>
      <c r="E77" s="71">
        <v>13046.01</v>
      </c>
      <c r="F77" s="72">
        <v>13046.01</v>
      </c>
      <c r="G77" s="74">
        <f t="shared" si="0"/>
        <v>0</v>
      </c>
    </row>
  </sheetData>
  <sheetProtection/>
  <mergeCells count="11">
    <mergeCell ref="B2:D2"/>
    <mergeCell ref="A3:F3"/>
    <mergeCell ref="F13:F14"/>
    <mergeCell ref="E13:E14"/>
    <mergeCell ref="B7:E7"/>
    <mergeCell ref="A9:D9"/>
    <mergeCell ref="G13:G14"/>
    <mergeCell ref="A11:E11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2">
      <selection activeCell="F42" sqref="F42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5.875" style="0" customWidth="1"/>
    <col min="5" max="5" width="13.375" style="0" customWidth="1"/>
    <col min="6" max="9" width="12.375" style="0" customWidth="1"/>
  </cols>
  <sheetData>
    <row r="1" spans="2:5" ht="15">
      <c r="B1" s="12"/>
      <c r="C1" s="12"/>
      <c r="D1" s="12"/>
      <c r="E1" s="3"/>
    </row>
    <row r="2" spans="1:7" ht="12.75">
      <c r="A2" s="103" t="s">
        <v>57</v>
      </c>
      <c r="B2" s="103"/>
      <c r="C2" s="103"/>
      <c r="D2" s="103"/>
      <c r="E2" s="103"/>
      <c r="F2" s="103"/>
      <c r="G2" s="103"/>
    </row>
    <row r="3" spans="1:5" ht="12.75">
      <c r="A3" s="11"/>
      <c r="B3" s="11"/>
      <c r="C3" s="11"/>
      <c r="D3" s="11"/>
      <c r="E3" s="8"/>
    </row>
    <row r="4" spans="1:7" ht="12.75">
      <c r="A4" s="112" t="s">
        <v>4</v>
      </c>
      <c r="B4" s="114" t="s">
        <v>0</v>
      </c>
      <c r="C4" s="114" t="s">
        <v>8</v>
      </c>
      <c r="D4" s="114" t="s">
        <v>13</v>
      </c>
      <c r="E4" s="110" t="s">
        <v>10</v>
      </c>
      <c r="F4" s="110" t="s">
        <v>56</v>
      </c>
      <c r="G4" s="117" t="s">
        <v>68</v>
      </c>
    </row>
    <row r="5" spans="1:7" ht="12.75">
      <c r="A5" s="113"/>
      <c r="B5" s="107"/>
      <c r="C5" s="115"/>
      <c r="D5" s="107"/>
      <c r="E5" s="111"/>
      <c r="F5" s="116"/>
      <c r="G5" s="118"/>
    </row>
    <row r="6" spans="1:7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ht="12.75">
      <c r="A7" s="80" t="s">
        <v>44</v>
      </c>
      <c r="B7" s="81">
        <v>200</v>
      </c>
      <c r="C7" s="81" t="s">
        <v>104</v>
      </c>
      <c r="D7" s="81" t="s">
        <v>104</v>
      </c>
      <c r="E7" s="82">
        <v>21131546.01</v>
      </c>
      <c r="F7" s="82">
        <v>15998956.93</v>
      </c>
      <c r="G7" s="83">
        <f>E7-F7</f>
        <v>5132589.080000002</v>
      </c>
    </row>
    <row r="8" spans="1:7" s="20" customFormat="1" ht="22.5">
      <c r="A8" s="77" t="s">
        <v>213</v>
      </c>
      <c r="B8" s="75"/>
      <c r="C8" s="75" t="s">
        <v>105</v>
      </c>
      <c r="D8" s="75" t="s">
        <v>186</v>
      </c>
      <c r="E8" s="76">
        <v>722000</v>
      </c>
      <c r="F8" s="76">
        <v>721926.7</v>
      </c>
      <c r="G8" s="48">
        <f aca="true" t="shared" si="0" ref="G8:G42">E8-F8</f>
        <v>73.30000000004657</v>
      </c>
    </row>
    <row r="9" spans="1:7" s="20" customFormat="1" ht="45">
      <c r="A9" s="77" t="s">
        <v>214</v>
      </c>
      <c r="B9" s="75"/>
      <c r="C9" s="75" t="s">
        <v>106</v>
      </c>
      <c r="D9" s="75" t="s">
        <v>187</v>
      </c>
      <c r="E9" s="76">
        <v>36600</v>
      </c>
      <c r="F9" s="76">
        <v>36534</v>
      </c>
      <c r="G9" s="48">
        <f t="shared" si="0"/>
        <v>66</v>
      </c>
    </row>
    <row r="10" spans="1:7" s="20" customFormat="1" ht="67.5">
      <c r="A10" s="77" t="s">
        <v>216</v>
      </c>
      <c r="B10" s="75"/>
      <c r="C10" s="75" t="s">
        <v>107</v>
      </c>
      <c r="D10" s="75" t="s">
        <v>188</v>
      </c>
      <c r="E10" s="76">
        <v>218000</v>
      </c>
      <c r="F10" s="76">
        <v>217733.6</v>
      </c>
      <c r="G10" s="48">
        <f t="shared" si="0"/>
        <v>266.3999999999942</v>
      </c>
    </row>
    <row r="11" spans="1:7" s="20" customFormat="1" ht="22.5">
      <c r="A11" s="77" t="s">
        <v>213</v>
      </c>
      <c r="B11" s="75"/>
      <c r="C11" s="75" t="s">
        <v>108</v>
      </c>
      <c r="D11" s="75" t="s">
        <v>189</v>
      </c>
      <c r="E11" s="76">
        <v>3351900</v>
      </c>
      <c r="F11" s="76">
        <v>2548613.83</v>
      </c>
      <c r="G11" s="48">
        <f t="shared" si="0"/>
        <v>803286.1699999999</v>
      </c>
    </row>
    <row r="12" spans="1:7" s="20" customFormat="1" ht="67.5">
      <c r="A12" s="77" t="s">
        <v>45</v>
      </c>
      <c r="B12" s="75"/>
      <c r="C12" s="75" t="s">
        <v>109</v>
      </c>
      <c r="D12" s="75" t="s">
        <v>190</v>
      </c>
      <c r="E12" s="76">
        <v>270000</v>
      </c>
      <c r="F12" s="76">
        <v>205863.66</v>
      </c>
      <c r="G12" s="48">
        <f t="shared" si="0"/>
        <v>64136.34</v>
      </c>
    </row>
    <row r="13" spans="1:7" s="20" customFormat="1" ht="67.5">
      <c r="A13" s="77" t="s">
        <v>216</v>
      </c>
      <c r="B13" s="75"/>
      <c r="C13" s="75" t="s">
        <v>110</v>
      </c>
      <c r="D13" s="75" t="s">
        <v>191</v>
      </c>
      <c r="E13" s="76">
        <v>1012700</v>
      </c>
      <c r="F13" s="76">
        <v>816007.2</v>
      </c>
      <c r="G13" s="48">
        <f t="shared" si="0"/>
        <v>196692.80000000005</v>
      </c>
    </row>
    <row r="14" spans="1:7" s="20" customFormat="1" ht="45">
      <c r="A14" s="77" t="s">
        <v>218</v>
      </c>
      <c r="B14" s="75"/>
      <c r="C14" s="75" t="s">
        <v>111</v>
      </c>
      <c r="D14" s="75" t="s">
        <v>192</v>
      </c>
      <c r="E14" s="76">
        <v>982000</v>
      </c>
      <c r="F14" s="76">
        <v>822202.33</v>
      </c>
      <c r="G14" s="48">
        <f t="shared" si="0"/>
        <v>159797.67000000004</v>
      </c>
    </row>
    <row r="15" spans="1:7" s="20" customFormat="1" ht="12.75">
      <c r="A15" s="77" t="s">
        <v>215</v>
      </c>
      <c r="B15" s="75"/>
      <c r="C15" s="75" t="s">
        <v>112</v>
      </c>
      <c r="D15" s="75" t="s">
        <v>193</v>
      </c>
      <c r="E15" s="76">
        <v>27000</v>
      </c>
      <c r="F15" s="76">
        <v>27000</v>
      </c>
      <c r="G15" s="48">
        <f t="shared" si="0"/>
        <v>0</v>
      </c>
    </row>
    <row r="16" spans="1:7" s="20" customFormat="1" ht="12.75">
      <c r="A16" s="77" t="s">
        <v>217</v>
      </c>
      <c r="B16" s="75"/>
      <c r="C16" s="75" t="s">
        <v>113</v>
      </c>
      <c r="D16" s="75" t="s">
        <v>194</v>
      </c>
      <c r="E16" s="76">
        <v>13000</v>
      </c>
      <c r="F16" s="76">
        <v>11898.42</v>
      </c>
      <c r="G16" s="48">
        <f t="shared" si="0"/>
        <v>1101.58</v>
      </c>
    </row>
    <row r="17" spans="1:7" s="20" customFormat="1" ht="12.75">
      <c r="A17" s="77" t="s">
        <v>217</v>
      </c>
      <c r="B17" s="75"/>
      <c r="C17" s="75" t="s">
        <v>113</v>
      </c>
      <c r="D17" s="75" t="s">
        <v>225</v>
      </c>
      <c r="E17" s="76">
        <v>2000</v>
      </c>
      <c r="F17" s="76">
        <v>1085.67</v>
      </c>
      <c r="G17" s="48">
        <f>E17-F17</f>
        <v>914.3299999999999</v>
      </c>
    </row>
    <row r="18" spans="1:7" s="20" customFormat="1" ht="12.75">
      <c r="A18" s="77" t="s">
        <v>220</v>
      </c>
      <c r="B18" s="75"/>
      <c r="C18" s="75" t="s">
        <v>114</v>
      </c>
      <c r="D18" s="75" t="s">
        <v>195</v>
      </c>
      <c r="E18" s="76">
        <v>400600</v>
      </c>
      <c r="F18" s="76">
        <v>400519.92</v>
      </c>
      <c r="G18" s="48">
        <f t="shared" si="0"/>
        <v>80.0800000000163</v>
      </c>
    </row>
    <row r="19" spans="1:7" s="20" customFormat="1" ht="45">
      <c r="A19" s="77" t="s">
        <v>218</v>
      </c>
      <c r="B19" s="75"/>
      <c r="C19" s="75" t="s">
        <v>115</v>
      </c>
      <c r="D19" s="75" t="s">
        <v>196</v>
      </c>
      <c r="E19" s="76">
        <v>379000</v>
      </c>
      <c r="F19" s="76">
        <v>353720.11</v>
      </c>
      <c r="G19" s="48">
        <f t="shared" si="0"/>
        <v>25279.890000000014</v>
      </c>
    </row>
    <row r="20" spans="1:7" s="20" customFormat="1" ht="33.75">
      <c r="A20" s="77" t="s">
        <v>219</v>
      </c>
      <c r="B20" s="75"/>
      <c r="C20" s="75" t="s">
        <v>116</v>
      </c>
      <c r="D20" s="75" t="s">
        <v>227</v>
      </c>
      <c r="E20" s="76">
        <v>13500</v>
      </c>
      <c r="F20" s="76">
        <v>13500</v>
      </c>
      <c r="G20" s="48">
        <f t="shared" si="0"/>
        <v>0</v>
      </c>
    </row>
    <row r="21" spans="1:7" s="20" customFormat="1" ht="12.75">
      <c r="A21" s="77" t="s">
        <v>217</v>
      </c>
      <c r="B21" s="75"/>
      <c r="C21" s="75"/>
      <c r="D21" s="75" t="s">
        <v>226</v>
      </c>
      <c r="E21" s="76">
        <v>20000</v>
      </c>
      <c r="F21" s="76">
        <v>20000</v>
      </c>
      <c r="G21" s="48">
        <f t="shared" si="0"/>
        <v>0</v>
      </c>
    </row>
    <row r="22" spans="1:7" s="20" customFormat="1" ht="27.75" customHeight="1">
      <c r="A22" s="77" t="s">
        <v>213</v>
      </c>
      <c r="B22" s="75"/>
      <c r="C22" s="75" t="s">
        <v>117</v>
      </c>
      <c r="D22" s="75" t="s">
        <v>197</v>
      </c>
      <c r="E22" s="76">
        <v>268600</v>
      </c>
      <c r="F22" s="76">
        <v>204867.02</v>
      </c>
      <c r="G22" s="48">
        <f t="shared" si="0"/>
        <v>63732.98000000001</v>
      </c>
    </row>
    <row r="23" spans="1:7" s="20" customFormat="1" ht="67.5">
      <c r="A23" s="77" t="s">
        <v>216</v>
      </c>
      <c r="B23" s="75"/>
      <c r="C23" s="75" t="s">
        <v>118</v>
      </c>
      <c r="D23" s="75" t="s">
        <v>198</v>
      </c>
      <c r="E23" s="76">
        <v>81100</v>
      </c>
      <c r="F23" s="76">
        <v>59056.25</v>
      </c>
      <c r="G23" s="48">
        <f t="shared" si="0"/>
        <v>22043.75</v>
      </c>
    </row>
    <row r="24" spans="1:7" s="20" customFormat="1" ht="45">
      <c r="A24" s="77" t="s">
        <v>218</v>
      </c>
      <c r="B24" s="75"/>
      <c r="C24" s="75" t="s">
        <v>119</v>
      </c>
      <c r="D24" s="75" t="s">
        <v>199</v>
      </c>
      <c r="E24" s="76">
        <v>40000</v>
      </c>
      <c r="F24" s="76">
        <v>0</v>
      </c>
      <c r="G24" s="48">
        <f t="shared" si="0"/>
        <v>40000</v>
      </c>
    </row>
    <row r="25" spans="1:7" s="20" customFormat="1" ht="12.75">
      <c r="A25" s="77" t="s">
        <v>215</v>
      </c>
      <c r="B25" s="75"/>
      <c r="C25" s="75"/>
      <c r="D25" s="75" t="s">
        <v>243</v>
      </c>
      <c r="E25" s="76">
        <v>234400</v>
      </c>
      <c r="F25" s="76">
        <v>234400</v>
      </c>
      <c r="G25" s="48">
        <f t="shared" si="0"/>
        <v>0</v>
      </c>
    </row>
    <row r="26" spans="1:7" s="20" customFormat="1" ht="45">
      <c r="A26" s="77" t="s">
        <v>218</v>
      </c>
      <c r="B26" s="75"/>
      <c r="C26" s="75" t="s">
        <v>120</v>
      </c>
      <c r="D26" s="75" t="s">
        <v>200</v>
      </c>
      <c r="E26" s="76">
        <v>2954400</v>
      </c>
      <c r="F26" s="76">
        <v>2668630.85</v>
      </c>
      <c r="G26" s="48">
        <f t="shared" si="0"/>
        <v>285769.1499999999</v>
      </c>
    </row>
    <row r="27" spans="1:7" s="20" customFormat="1" ht="12.75">
      <c r="A27" s="77" t="s">
        <v>217</v>
      </c>
      <c r="B27" s="75"/>
      <c r="C27" s="75" t="s">
        <v>121</v>
      </c>
      <c r="D27" s="75" t="s">
        <v>201</v>
      </c>
      <c r="E27" s="76">
        <v>20000</v>
      </c>
      <c r="F27" s="76">
        <v>11084</v>
      </c>
      <c r="G27" s="48">
        <f t="shared" si="0"/>
        <v>8916</v>
      </c>
    </row>
    <row r="28" spans="1:7" s="20" customFormat="1" ht="45">
      <c r="A28" s="77" t="s">
        <v>218</v>
      </c>
      <c r="B28" s="75"/>
      <c r="C28" s="75"/>
      <c r="D28" s="75" t="s">
        <v>248</v>
      </c>
      <c r="E28" s="76">
        <v>1156600</v>
      </c>
      <c r="F28" s="76">
        <v>0</v>
      </c>
      <c r="G28" s="48">
        <f t="shared" si="0"/>
        <v>1156600</v>
      </c>
    </row>
    <row r="29" spans="1:7" s="20" customFormat="1" ht="45">
      <c r="A29" s="77" t="s">
        <v>218</v>
      </c>
      <c r="B29" s="75"/>
      <c r="C29" s="75"/>
      <c r="D29" s="75" t="s">
        <v>202</v>
      </c>
      <c r="E29" s="76">
        <v>6080546.01</v>
      </c>
      <c r="F29" s="76">
        <v>4111722.38</v>
      </c>
      <c r="G29" s="48">
        <f>E29-F29</f>
        <v>1968823.63</v>
      </c>
    </row>
    <row r="30" spans="1:7" s="20" customFormat="1" ht="12.75">
      <c r="A30" s="77" t="s">
        <v>215</v>
      </c>
      <c r="B30" s="75"/>
      <c r="C30" s="75"/>
      <c r="D30" s="75" t="s">
        <v>203</v>
      </c>
      <c r="E30" s="76">
        <v>68300</v>
      </c>
      <c r="F30" s="76">
        <v>64875</v>
      </c>
      <c r="G30" s="48">
        <f t="shared" si="0"/>
        <v>3425</v>
      </c>
    </row>
    <row r="31" spans="1:7" s="20" customFormat="1" ht="12.75">
      <c r="A31" s="77" t="s">
        <v>217</v>
      </c>
      <c r="B31" s="75"/>
      <c r="C31" s="75"/>
      <c r="D31" s="75" t="s">
        <v>204</v>
      </c>
      <c r="E31" s="76">
        <v>163800</v>
      </c>
      <c r="F31" s="76">
        <v>163800</v>
      </c>
      <c r="G31" s="48">
        <f t="shared" si="0"/>
        <v>0</v>
      </c>
    </row>
    <row r="32" spans="1:7" s="20" customFormat="1" ht="45">
      <c r="A32" s="77" t="s">
        <v>218</v>
      </c>
      <c r="B32" s="75"/>
      <c r="C32" s="75"/>
      <c r="D32" s="75" t="s">
        <v>205</v>
      </c>
      <c r="E32" s="76">
        <v>5850346.01</v>
      </c>
      <c r="F32" s="76">
        <v>3944241.58</v>
      </c>
      <c r="G32" s="48">
        <f t="shared" si="0"/>
        <v>1906104.4299999997</v>
      </c>
    </row>
    <row r="33" spans="1:7" s="20" customFormat="1" ht="22.5">
      <c r="A33" s="77" t="s">
        <v>230</v>
      </c>
      <c r="B33" s="75"/>
      <c r="C33" s="75"/>
      <c r="D33" s="75" t="s">
        <v>228</v>
      </c>
      <c r="E33" s="76">
        <v>1000</v>
      </c>
      <c r="F33" s="76">
        <v>933</v>
      </c>
      <c r="G33" s="48">
        <f t="shared" si="0"/>
        <v>67</v>
      </c>
    </row>
    <row r="34" spans="1:7" s="20" customFormat="1" ht="12.75">
      <c r="A34" s="77" t="s">
        <v>217</v>
      </c>
      <c r="B34" s="75"/>
      <c r="C34" s="75" t="s">
        <v>122</v>
      </c>
      <c r="D34" s="75" t="s">
        <v>206</v>
      </c>
      <c r="E34" s="76">
        <v>39500</v>
      </c>
      <c r="F34" s="76">
        <v>38719.14</v>
      </c>
      <c r="G34" s="48">
        <f t="shared" si="0"/>
        <v>780.8600000000006</v>
      </c>
    </row>
    <row r="35" spans="1:7" s="20" customFormat="1" ht="12.75">
      <c r="A35" s="77" t="s">
        <v>217</v>
      </c>
      <c r="B35" s="75"/>
      <c r="C35" s="75"/>
      <c r="D35" s="75" t="s">
        <v>229</v>
      </c>
      <c r="E35" s="76">
        <v>12000</v>
      </c>
      <c r="F35" s="76">
        <v>10000</v>
      </c>
      <c r="G35" s="48">
        <f t="shared" si="0"/>
        <v>2000</v>
      </c>
    </row>
    <row r="36" spans="1:7" s="20" customFormat="1" ht="45">
      <c r="A36" s="77" t="s">
        <v>218</v>
      </c>
      <c r="B36" s="75"/>
      <c r="C36" s="75" t="s">
        <v>123</v>
      </c>
      <c r="D36" s="75" t="s">
        <v>207</v>
      </c>
      <c r="E36" s="76">
        <v>20000</v>
      </c>
      <c r="F36" s="76">
        <v>0</v>
      </c>
      <c r="G36" s="48">
        <f t="shared" si="0"/>
        <v>20000</v>
      </c>
    </row>
    <row r="37" spans="1:7" s="20" customFormat="1" ht="45">
      <c r="A37" s="77" t="s">
        <v>218</v>
      </c>
      <c r="B37" s="75"/>
      <c r="C37" s="75"/>
      <c r="D37" s="75" t="s">
        <v>208</v>
      </c>
      <c r="E37" s="76">
        <v>69200</v>
      </c>
      <c r="F37" s="76">
        <v>29843</v>
      </c>
      <c r="G37" s="48">
        <f t="shared" si="0"/>
        <v>39357</v>
      </c>
    </row>
    <row r="38" spans="1:7" s="20" customFormat="1" ht="12.75">
      <c r="A38" s="77" t="s">
        <v>215</v>
      </c>
      <c r="B38" s="75"/>
      <c r="C38" s="75"/>
      <c r="D38" s="75" t="s">
        <v>209</v>
      </c>
      <c r="E38" s="76">
        <v>164200</v>
      </c>
      <c r="F38" s="76">
        <v>139549.91</v>
      </c>
      <c r="G38" s="48">
        <f t="shared" si="0"/>
        <v>24650.089999999997</v>
      </c>
    </row>
    <row r="39" spans="1:7" s="20" customFormat="1" ht="67.5">
      <c r="A39" s="77" t="s">
        <v>221</v>
      </c>
      <c r="B39" s="75"/>
      <c r="C39" s="75"/>
      <c r="D39" s="75" t="s">
        <v>210</v>
      </c>
      <c r="E39" s="76">
        <v>2225600</v>
      </c>
      <c r="F39" s="76">
        <v>1703828.38</v>
      </c>
      <c r="G39" s="48">
        <f t="shared" si="0"/>
        <v>521771.6200000001</v>
      </c>
    </row>
    <row r="40" spans="1:7" s="20" customFormat="1" ht="22.5">
      <c r="A40" s="77" t="s">
        <v>222</v>
      </c>
      <c r="B40" s="75"/>
      <c r="C40" s="75"/>
      <c r="D40" s="75" t="s">
        <v>211</v>
      </c>
      <c r="E40" s="76">
        <v>9000</v>
      </c>
      <c r="F40" s="76">
        <v>9000</v>
      </c>
      <c r="G40" s="48">
        <f t="shared" si="0"/>
        <v>0</v>
      </c>
    </row>
    <row r="41" spans="1:7" s="20" customFormat="1" ht="22.5">
      <c r="A41" s="77" t="s">
        <v>242</v>
      </c>
      <c r="B41" s="75"/>
      <c r="C41" s="75"/>
      <c r="D41" s="75" t="s">
        <v>241</v>
      </c>
      <c r="E41" s="76">
        <v>25000</v>
      </c>
      <c r="F41" s="76">
        <v>2549.56</v>
      </c>
      <c r="G41" s="48">
        <f t="shared" si="0"/>
        <v>22450.44</v>
      </c>
    </row>
    <row r="42" spans="1:7" s="20" customFormat="1" ht="45">
      <c r="A42" s="77" t="s">
        <v>218</v>
      </c>
      <c r="B42" s="75"/>
      <c r="C42" s="75"/>
      <c r="D42" s="75" t="s">
        <v>212</v>
      </c>
      <c r="E42" s="76">
        <v>50000</v>
      </c>
      <c r="F42" s="76">
        <v>49473</v>
      </c>
      <c r="G42" s="48">
        <f t="shared" si="0"/>
        <v>527</v>
      </c>
    </row>
    <row r="43" spans="1:7" s="20" customFormat="1" ht="22.5">
      <c r="A43" s="77" t="s">
        <v>46</v>
      </c>
      <c r="B43" s="75">
        <v>450</v>
      </c>
      <c r="C43" s="75" t="s">
        <v>124</v>
      </c>
      <c r="D43" s="75" t="s">
        <v>124</v>
      </c>
      <c r="E43" s="76">
        <v>-1081500</v>
      </c>
      <c r="F43" s="76">
        <v>2201035.89</v>
      </c>
      <c r="G43" s="48">
        <f>E43-F43</f>
        <v>-3282535.89</v>
      </c>
    </row>
    <row r="44" spans="1:7" s="20" customFormat="1" ht="12.75">
      <c r="A44" s="37"/>
      <c r="B44" s="37"/>
      <c r="C44" s="37"/>
      <c r="D44" s="37"/>
      <c r="E44" s="78"/>
      <c r="F44"/>
      <c r="G44"/>
    </row>
    <row r="45" spans="1:7" s="20" customFormat="1" ht="12.75">
      <c r="A45"/>
      <c r="B45"/>
      <c r="C45"/>
      <c r="D45"/>
      <c r="E45" s="34"/>
      <c r="F45"/>
      <c r="G45"/>
    </row>
    <row r="46" spans="1:7" s="20" customFormat="1" ht="12.75">
      <c r="A46"/>
      <c r="B46"/>
      <c r="C46"/>
      <c r="D46"/>
      <c r="E46"/>
      <c r="F46"/>
      <c r="G46"/>
    </row>
    <row r="47" spans="1:7" s="20" customFormat="1" ht="12.75">
      <c r="A47"/>
      <c r="B47"/>
      <c r="C47"/>
      <c r="D47"/>
      <c r="E47"/>
      <c r="F47"/>
      <c r="G47"/>
    </row>
    <row r="48" spans="1:7" s="20" customFormat="1" ht="12.75">
      <c r="A48"/>
      <c r="B48"/>
      <c r="C48"/>
      <c r="D48"/>
      <c r="E48"/>
      <c r="F48"/>
      <c r="G48"/>
    </row>
    <row r="49" spans="1:7" s="20" customFormat="1" ht="12.75">
      <c r="A49"/>
      <c r="B49"/>
      <c r="C49"/>
      <c r="D49"/>
      <c r="E49"/>
      <c r="F49"/>
      <c r="G49"/>
    </row>
    <row r="50" spans="1:7" s="20" customFormat="1" ht="12.75">
      <c r="A50"/>
      <c r="B50"/>
      <c r="C50"/>
      <c r="D50"/>
      <c r="E50"/>
      <c r="F50"/>
      <c r="G50"/>
    </row>
    <row r="51" spans="1:7" s="20" customFormat="1" ht="12.75">
      <c r="A51"/>
      <c r="B51"/>
      <c r="C51"/>
      <c r="D51"/>
      <c r="E51"/>
      <c r="F51"/>
      <c r="G51"/>
    </row>
  </sheetData>
  <sheetProtection/>
  <mergeCells count="8">
    <mergeCell ref="A2:G2"/>
    <mergeCell ref="E4:E5"/>
    <mergeCell ref="A4:A5"/>
    <mergeCell ref="B4:B5"/>
    <mergeCell ref="D4:D5"/>
    <mergeCell ref="C4:C5"/>
    <mergeCell ref="F4:F5"/>
    <mergeCell ref="G4:G5"/>
  </mergeCells>
  <printOptions/>
  <pageMargins left="0.75" right="0.3937007874015748" top="0.45" bottom="0.44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625" style="35" customWidth="1"/>
    <col min="6" max="6" width="13.875" style="35" customWidth="1"/>
    <col min="7" max="7" width="11.375" style="35" bestFit="1" customWidth="1"/>
    <col min="8" max="8" width="9.75390625" style="35" customWidth="1"/>
    <col min="9" max="16384" width="9.125" style="35" customWidth="1"/>
  </cols>
  <sheetData>
    <row r="1" spans="1:5" ht="15">
      <c r="A1" s="30"/>
      <c r="B1" s="13"/>
      <c r="C1" s="13"/>
      <c r="D1" s="4"/>
      <c r="E1" s="3"/>
    </row>
    <row r="2" spans="1:8" ht="12.75">
      <c r="A2" s="96" t="s">
        <v>65</v>
      </c>
      <c r="B2" s="96"/>
      <c r="C2" s="96"/>
      <c r="D2" s="96"/>
      <c r="E2" s="96"/>
      <c r="F2" s="96"/>
      <c r="G2" s="96"/>
      <c r="H2" s="96"/>
    </row>
    <row r="3" spans="1:5" ht="12.75">
      <c r="A3" s="30"/>
      <c r="B3" s="14"/>
      <c r="C3" s="14"/>
      <c r="D3" s="7"/>
      <c r="E3" s="8"/>
    </row>
    <row r="4" spans="1:7" s="32" customFormat="1" ht="16.5" customHeight="1">
      <c r="A4" s="112" t="s">
        <v>4</v>
      </c>
      <c r="B4" s="114" t="s">
        <v>0</v>
      </c>
      <c r="C4" s="114" t="s">
        <v>8</v>
      </c>
      <c r="D4" s="114" t="s">
        <v>12</v>
      </c>
      <c r="E4" s="110" t="s">
        <v>55</v>
      </c>
      <c r="F4" s="120" t="s">
        <v>70</v>
      </c>
      <c r="G4" s="117" t="s">
        <v>69</v>
      </c>
    </row>
    <row r="5" spans="1:7" s="32" customFormat="1" ht="23.25" customHeight="1">
      <c r="A5" s="113"/>
      <c r="B5" s="107"/>
      <c r="C5" s="115"/>
      <c r="D5" s="107"/>
      <c r="E5" s="124"/>
      <c r="F5" s="121"/>
      <c r="G5" s="122"/>
    </row>
    <row r="6" spans="1:7" s="32" customFormat="1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s="32" customFormat="1" ht="22.5">
      <c r="A7" s="49" t="s">
        <v>47</v>
      </c>
      <c r="B7" s="46">
        <v>500</v>
      </c>
      <c r="C7" s="46" t="s">
        <v>48</v>
      </c>
      <c r="D7" s="50" t="str">
        <f>IF(OR(LEFT(C7,5)="000 9",LEFT(C7,5)="000 7"),"X",IF(OR(RIGHT(C7,1)="A",RIGHT(C7,1)="А"),LEFT(C7,LEN(C7)-1)&amp;"0",C7))</f>
        <v>X</v>
      </c>
      <c r="E7" s="76">
        <f>E9</f>
        <v>1081500</v>
      </c>
      <c r="F7" s="76">
        <v>-2201035.89</v>
      </c>
      <c r="G7" s="48">
        <f>E7-F7</f>
        <v>3282535.89</v>
      </c>
    </row>
    <row r="8" spans="1:7" s="32" customFormat="1" ht="22.5">
      <c r="A8" s="49" t="s">
        <v>60</v>
      </c>
      <c r="B8" s="46" t="s">
        <v>59</v>
      </c>
      <c r="C8" s="46" t="s">
        <v>50</v>
      </c>
      <c r="D8" s="50" t="s">
        <v>58</v>
      </c>
      <c r="E8" s="48" t="s">
        <v>18</v>
      </c>
      <c r="F8" s="48" t="s">
        <v>18</v>
      </c>
      <c r="G8" s="48" t="s">
        <v>18</v>
      </c>
    </row>
    <row r="9" spans="1:7" s="32" customFormat="1" ht="14.25" customHeight="1" thickBot="1">
      <c r="A9" s="49" t="s">
        <v>49</v>
      </c>
      <c r="B9" s="46">
        <v>700</v>
      </c>
      <c r="C9" s="46" t="s">
        <v>51</v>
      </c>
      <c r="D9" s="50" t="str">
        <f>IF(OR(LEFT(C9,5)="000 9",LEFT(C9,5)="000 7"),"X",IF(OR(RIGHT(C9,1)="A",RIGHT(C9,1)="А"),LEFT(C9,LEN(C9)-1)&amp;"0",C9))</f>
        <v>000 01 05 00 00 00 0000 000</v>
      </c>
      <c r="E9" s="76">
        <f>E10+E11</f>
        <v>1081500</v>
      </c>
      <c r="F9" s="76">
        <v>-2201035.89</v>
      </c>
      <c r="G9" s="48">
        <f>E9-F9</f>
        <v>3282535.89</v>
      </c>
    </row>
    <row r="10" spans="1:7" s="32" customFormat="1" ht="12.75">
      <c r="A10" s="49" t="s">
        <v>61</v>
      </c>
      <c r="B10" s="46">
        <v>710</v>
      </c>
      <c r="C10" s="46" t="s">
        <v>52</v>
      </c>
      <c r="D10" s="50" t="str">
        <f>IF(OR(LEFT(C10,5)="000 9",LEFT(C10,5)="000 7"),"X",IF(OR(RIGHT(C10,1)="A",RIGHT(C10,1)="А"),LEFT(C10,LEN(C10)-1)&amp;"0",C10))</f>
        <v>000 01 05 00 00 00 0000 500</v>
      </c>
      <c r="E10" s="90">
        <v>-20050046.01</v>
      </c>
      <c r="F10" s="48">
        <v>-18396208.34</v>
      </c>
      <c r="G10" s="86" t="s">
        <v>128</v>
      </c>
    </row>
    <row r="11" spans="1:7" s="32" customFormat="1" ht="12.75">
      <c r="A11" s="49" t="s">
        <v>62</v>
      </c>
      <c r="B11" s="46">
        <v>720</v>
      </c>
      <c r="C11" s="46" t="s">
        <v>53</v>
      </c>
      <c r="D11" s="50" t="str">
        <f>IF(OR(LEFT(C11,5)="000 9",LEFT(C11,5)="000 7"),"X",IF(OR(RIGHT(C11,1)="A",RIGHT(C11,1)="А"),LEFT(C11,LEN(C11)-1)&amp;"0",C11))</f>
        <v>000 01 05 02 00 00 0000 600</v>
      </c>
      <c r="E11" s="89">
        <v>21131546.01</v>
      </c>
      <c r="F11" s="48">
        <v>16195172.45</v>
      </c>
      <c r="G11" s="86" t="s">
        <v>128</v>
      </c>
    </row>
    <row r="12" spans="1:5" s="32" customFormat="1" ht="12.75">
      <c r="A12" s="43"/>
      <c r="B12" s="27"/>
      <c r="C12" s="27"/>
      <c r="D12" s="28"/>
      <c r="E12" s="29"/>
    </row>
    <row r="13" spans="1:7" s="32" customFormat="1" ht="12.75">
      <c r="A13" s="31"/>
      <c r="B13" s="55"/>
      <c r="C13" s="55"/>
      <c r="D13" s="55"/>
      <c r="E13" s="21"/>
      <c r="F13" s="35"/>
      <c r="G13" s="35"/>
    </row>
    <row r="14" spans="1:7" s="32" customFormat="1" ht="12.75">
      <c r="A14" s="56" t="s">
        <v>63</v>
      </c>
      <c r="B14" s="57"/>
      <c r="C14" s="57"/>
      <c r="D14" s="58"/>
      <c r="E14" s="2"/>
      <c r="F14" s="123" t="s">
        <v>244</v>
      </c>
      <c r="G14" s="123"/>
    </row>
    <row r="15" spans="1:7" s="32" customFormat="1" ht="12.75">
      <c r="A15" s="4" t="s">
        <v>16</v>
      </c>
      <c r="B15" s="119"/>
      <c r="C15" s="119"/>
      <c r="D15" s="119"/>
      <c r="E15" s="88"/>
      <c r="F15" s="35"/>
      <c r="G15" s="35"/>
    </row>
    <row r="16" spans="1:7" ht="12.75">
      <c r="A16" s="35" t="s">
        <v>169</v>
      </c>
      <c r="F16" s="85"/>
      <c r="G16" s="54" t="s">
        <v>125</v>
      </c>
    </row>
    <row r="17" ht="12.75">
      <c r="H17" s="54"/>
    </row>
    <row r="18" spans="1:7" ht="12.75">
      <c r="A18" s="35" t="s">
        <v>64</v>
      </c>
      <c r="G18" s="54" t="s">
        <v>127</v>
      </c>
    </row>
    <row r="19" ht="12.75">
      <c r="H19" s="34"/>
    </row>
    <row r="20" spans="1:29" ht="12.75">
      <c r="A20" s="87" t="s">
        <v>247</v>
      </c>
      <c r="H20" s="15"/>
      <c r="Z20" s="35">
        <v>13</v>
      </c>
      <c r="AC20" s="35" t="s">
        <v>136</v>
      </c>
    </row>
    <row r="23" ht="11.25" customHeight="1"/>
  </sheetData>
  <sheetProtection/>
  <mergeCells count="10">
    <mergeCell ref="B15:D15"/>
    <mergeCell ref="F4:F5"/>
    <mergeCell ref="G4:G5"/>
    <mergeCell ref="F14:G14"/>
    <mergeCell ref="E4:E5"/>
    <mergeCell ref="A2:H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2016-12-23T11:18:41Z</cp:lastPrinted>
  <dcterms:created xsi:type="dcterms:W3CDTF">1999-06-18T11:49:53Z</dcterms:created>
  <dcterms:modified xsi:type="dcterms:W3CDTF">2016-12-23T11:24:47Z</dcterms:modified>
  <cp:category/>
  <cp:version/>
  <cp:contentType/>
  <cp:contentStatus/>
</cp:coreProperties>
</file>