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<sst xmlns="http://schemas.openxmlformats.org/spreadsheetml/2006/main" count="275" uniqueCount="222">
  <si>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</si>
  <si>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</si>
  <si>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</si>
  <si>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</si>
  <si>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</si>
  <si>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</si>
  <si>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</si>
  <si>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</si>
  <si>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</si>
  <si>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</si>
  <si>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</si>
  <si>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</si>
  <si>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</si>
  <si>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</si>
  <si>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</si>
  <si>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</si>
  <si>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</si>
  <si>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</si>
  <si>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</si>
  <si>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</si>
  <si>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</si>
  <si>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</si>
  <si>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</si>
  <si>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</si>
  <si>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</si>
  <si>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</si>
  <si>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</si>
  <si>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</si>
  <si>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</si>
  <si>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</si>
  <si>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</si>
  <si>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</si>
  <si>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</si>
  <si>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</si>
  <si>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</si>
  <si>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</si>
  <si>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</si>
  <si>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</si>
  <si>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</si>
  <si>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</si>
  <si>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</si>
  <si>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</si>
  <si>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</si>
  <si>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</si>
  <si>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</si>
  <si>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</si>
  <si>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</si>
  <si>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</si>
  <si>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</si>
  <si>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</si>
  <si>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</si>
  <si>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</si>
  <si>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</si>
  <si>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</si>
  <si>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</si>
  <si>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</si>
  <si>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</si>
  <si>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</si>
  <si>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</si>
  <si>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</si>
  <si>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</si>
  <si>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</si>
  <si>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</si>
  <si>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</si>
  <si>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</si>
  <si>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</si>
  <si>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</si>
  <si>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</si>
  <si>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</si>
  <si>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</si>
  <si>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</si>
  <si>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</si>
  <si>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</si>
  <si>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</si>
  <si>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</si>
  <si>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</si>
  <si>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</si>
  <si>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</si>
  <si>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</si>
  <si>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</si>
  <si>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</si>
  <si>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</si>
  <si>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</si>
  <si>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</si>
  <si>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</si>
  <si>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</si>
  <si>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</si>
  <si>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</si>
  <si>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</si>
  <si>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</si>
  <si>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</si>
  <si>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</si>
  <si>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</si>
  <si>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</si>
  <si>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</si>
  <si>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</si>
  <si>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</si>
  <si>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</si>
  <si>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</si>
  <si>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</si>
  <si>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</si>
  <si>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</si>
  <si>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</si>
  <si>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</si>
  <si>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</si>
  <si>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</si>
  <si>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</si>
  <si>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</si>
  <si>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</si>
  <si>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</si>
  <si>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</si>
  <si>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</si>
  <si>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</si>
  <si>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000  7900  0000000  000  000</t>
  </si>
  <si>
    <t>Яценко С.П.</t>
  </si>
  <si>
    <t>Малахова Л.В.</t>
  </si>
  <si>
    <t>x</t>
  </si>
  <si>
    <t>79235769</t>
  </si>
  <si>
    <t>Средства самообложения граждан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</si>
  <si>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</si>
  <si>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</si>
  <si>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</si>
  <si>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</si>
  <si>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</si>
  <si>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</si>
  <si>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</si>
  <si>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</si>
  <si>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</si>
  <si>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</si>
  <si>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</si>
  <si>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Налог на имущество физических лиц</t>
  </si>
  <si>
    <t>000  1  06  06030  00  0000  110</t>
  </si>
  <si>
    <t>000  1  06  06033  10  0000  110</t>
  </si>
  <si>
    <t>000  1  06  06040  00  0000  110</t>
  </si>
  <si>
    <t>000  1  06  06043  10  0000  110</t>
  </si>
  <si>
    <t>000  2  18 00000  00  0000  151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</si>
  <si>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</si>
  <si>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</si>
  <si>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</si>
  <si>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</si>
  <si>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000  1  01  02030  01  0000  110</t>
  </si>
  <si>
    <t>Заведующий сектором экономики и финансов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</si>
  <si>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</si>
  <si>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</si>
  <si>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Периодичность: месячная, квартальная, годовая</t>
  </si>
  <si>
    <t xml:space="preserve">             по ОКТМО</t>
  </si>
  <si>
    <t>60624430</t>
  </si>
  <si>
    <t>000  0104  0000000000  121</t>
  </si>
  <si>
    <t>000  0104  0000000000  122</t>
  </si>
  <si>
    <t>000  0104  0000000000  129</t>
  </si>
  <si>
    <t>000  0104  0000000000  244</t>
  </si>
  <si>
    <t>000  0104  0000000000  540</t>
  </si>
  <si>
    <t>000  0104  0000000000  852</t>
  </si>
  <si>
    <t>000  0113  0000000000  244</t>
  </si>
  <si>
    <t>000  0203  0000000000  121</t>
  </si>
  <si>
    <t>000  0203  0000000000  129</t>
  </si>
  <si>
    <t>000  0309  0000000000  244</t>
  </si>
  <si>
    <t>000  0502  0000000000  244</t>
  </si>
  <si>
    <t>000  0502  0000000000  540</t>
  </si>
  <si>
    <t>000  0503  0000000000  244</t>
  </si>
  <si>
    <t>000  0503  0000000000  852</t>
  </si>
  <si>
    <t>000  0705  0000000000  244</t>
  </si>
  <si>
    <t>000  0801  0000000000  244</t>
  </si>
  <si>
    <t>000  0801  0000000000  611</t>
  </si>
  <si>
    <t>000  1101  0000000000  244</t>
  </si>
  <si>
    <t>Фонд оплаты труда государственных ( муниципальных органов) органов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</si>
  <si>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</si>
  <si>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</si>
  <si>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Уплата прочих налогов, сборов</t>
  </si>
  <si>
    <t>Прочая закупка товаров, работ и услуг для обеспечения государственных(муниципальных)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</si>
  <si>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</si>
  <si>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000  1  01  02020  01  0000  110</t>
  </si>
  <si>
    <t>000  0113  0000000000  853</t>
  </si>
  <si>
    <t>000  0113  0000000000  321</t>
  </si>
  <si>
    <t>000  0503  0000000000  851</t>
  </si>
  <si>
    <t>000  0503  0000000000  853</t>
  </si>
  <si>
    <t>Уплата  налога на имущество организаций и земельного налога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</si>
  <si>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</si>
  <si>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</si>
  <si>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000  1001  0000000000  312</t>
  </si>
  <si>
    <t>Иные пенсии, социальные доплаты к пенсиям</t>
  </si>
  <si>
    <t>Бородаенко Ю.И.</t>
  </si>
  <si>
    <t>000  0412  0000000000  244</t>
  </si>
  <si>
    <t>Иные выплаты персоналу государственных ( муниципальных) органов, за исключением фонда оплаты труда</t>
  </si>
  <si>
    <t>Пособия,компенсации и иные социальные выплаты гражданам, кроме публичных нормативных обязательств</t>
  </si>
  <si>
    <t>Уплата иных платежей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</si>
  <si>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</si>
  <si>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</si>
  <si>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</si>
  <si>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</si>
  <si>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</si>
  <si>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</si>
  <si>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</si>
  <si>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</si>
  <si>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</si>
  <si>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000  2  18 60010  10  0000  151</t>
  </si>
  <si>
    <t>000  2  18 60010  00  0000  151</t>
  </si>
  <si>
    <t>000  2  18 60000  00  0000  151</t>
  </si>
  <si>
    <t>000  2  02 49999  10  0000  151</t>
  </si>
  <si>
    <t>000  2  02  49999  00  0000  151</t>
  </si>
  <si>
    <t>000  2  02  30024  10  0000  151</t>
  </si>
  <si>
    <t>000  2  02  30024  00  0000  151</t>
  </si>
  <si>
    <t>000  2  02  15001  10  0000  151</t>
  </si>
  <si>
    <t>000  2  02  35118  10  0000  151</t>
  </si>
  <si>
    <t>000  2  02 35118  00  0000  151</t>
  </si>
  <si>
    <t>000  2  02  35118  00  0000  151</t>
  </si>
  <si>
    <t>000  2  02  15001  00  0000  151</t>
  </si>
  <si>
    <t>000  1  14  00000  00  0000  000</t>
  </si>
  <si>
    <t>000  1  14  06020  00  0000  430</t>
  </si>
  <si>
    <t>000  1  14  06025  10  0000  430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</si>
  <si>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</si>
  <si>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</si>
  <si>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</si>
  <si>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</si>
  <si>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</si>
  <si>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000  1  14  02053  10  0000  410</t>
  </si>
  <si>
    <t>000  1  14  02050  10  0000  410</t>
  </si>
  <si>
    <t>000  0104  0000000000  853</t>
  </si>
  <si>
    <t>000  0502  0000000000  852</t>
  </si>
  <si>
    <t>на 1 апреля 2017 года</t>
  </si>
  <si>
    <t>01.04.2017</t>
  </si>
  <si>
    <t>"08" апреля      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</si>
</sst>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33" borderId="19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33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90" zoomScaleNormal="90" zoomScalePageLayoutView="0" workbookViewId="0" topLeftCell="A5">
      <selection activeCell="F18" sqref="F18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93" t="s">
        <v>121</v>
      </c>
      <c r="C2" s="93"/>
      <c r="D2" s="93"/>
      <c r="E2" s="51"/>
      <c r="F2" s="34"/>
      <c r="G2" s="20"/>
    </row>
    <row r="3" spans="1:7" ht="13.5" thickBot="1">
      <c r="A3" s="94"/>
      <c r="B3" s="95"/>
      <c r="C3" s="95"/>
      <c r="D3" s="95"/>
      <c r="E3" s="95"/>
      <c r="F3" s="95"/>
      <c r="G3" s="26"/>
    </row>
    <row r="4" spans="2:7" ht="13.5" thickBot="1">
      <c r="B4" s="18"/>
      <c r="C4" s="18"/>
      <c r="D4" s="33" t="s">
        <v>219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62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220</v>
      </c>
    </row>
    <row r="7" spans="1:7" ht="12.75">
      <c r="A7" s="37" t="s">
        <v>15</v>
      </c>
      <c r="B7" s="99" t="s">
        <v>49</v>
      </c>
      <c r="C7" s="100"/>
      <c r="D7" s="100"/>
      <c r="E7" s="100"/>
      <c r="F7" s="19" t="s">
        <v>5</v>
      </c>
      <c r="G7" s="84" t="s">
        <v>117</v>
      </c>
    </row>
    <row r="8" spans="1:7" ht="12.75">
      <c r="A8" s="4" t="s">
        <v>122</v>
      </c>
      <c r="B8" s="4"/>
      <c r="C8" s="4"/>
      <c r="D8" s="4"/>
      <c r="E8" s="3"/>
      <c r="F8" s="19" t="s">
        <v>145</v>
      </c>
      <c r="G8" s="84" t="s">
        <v>146</v>
      </c>
    </row>
    <row r="9" spans="1:7" s="37" customFormat="1" ht="12" thickBot="1">
      <c r="A9" s="101" t="s">
        <v>144</v>
      </c>
      <c r="B9" s="101"/>
      <c r="C9" s="101"/>
      <c r="D9" s="101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104" t="s">
        <v>61</v>
      </c>
      <c r="B11" s="104"/>
      <c r="C11" s="104"/>
      <c r="D11" s="104"/>
      <c r="E11" s="104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105" t="s">
        <v>4</v>
      </c>
      <c r="B13" s="105" t="s">
        <v>0</v>
      </c>
      <c r="C13" s="106" t="s">
        <v>14</v>
      </c>
      <c r="D13" s="107"/>
      <c r="E13" s="96" t="s">
        <v>50</v>
      </c>
      <c r="F13" s="96" t="s">
        <v>51</v>
      </c>
      <c r="G13" s="102" t="s">
        <v>63</v>
      </c>
    </row>
    <row r="14" spans="1:7" ht="19.5" customHeight="1">
      <c r="A14" s="105"/>
      <c r="B14" s="105"/>
      <c r="C14" s="108"/>
      <c r="D14" s="109"/>
      <c r="E14" s="98"/>
      <c r="F14" s="97"/>
      <c r="G14" s="103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66</v>
      </c>
      <c r="D16" s="68" t="s">
        <v>66</v>
      </c>
      <c r="E16" s="72">
        <v>24379071</v>
      </c>
      <c r="F16" s="72">
        <v>2776181.57</v>
      </c>
      <c r="G16" s="69">
        <f>E16-F16</f>
        <v>21602889.43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67</v>
      </c>
      <c r="D17" s="70" t="s">
        <v>67</v>
      </c>
      <c r="E17" s="72">
        <v>11135500</v>
      </c>
      <c r="F17" s="72">
        <v>1533385.57</v>
      </c>
      <c r="G17" s="69">
        <f>E17-F17</f>
        <v>9602114.43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68</v>
      </c>
      <c r="D18" s="70" t="s">
        <v>68</v>
      </c>
      <c r="E18" s="71">
        <v>3462600</v>
      </c>
      <c r="F18" s="72">
        <v>619757.06</v>
      </c>
      <c r="G18" s="69">
        <f aca="true" t="shared" si="0" ref="G18:G65">E18-F18</f>
        <v>2842842.94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69</v>
      </c>
      <c r="D19" s="70" t="s">
        <v>69</v>
      </c>
      <c r="E19" s="71">
        <v>3462600</v>
      </c>
      <c r="F19" s="72">
        <v>352256.2</v>
      </c>
      <c r="G19" s="69">
        <f t="shared" si="0"/>
        <v>3110343.8</v>
      </c>
      <c r="H19" s="63"/>
      <c r="I19" s="63"/>
      <c r="J19" s="63"/>
    </row>
    <row r="20" spans="1:10" ht="102.75" thickBot="1">
      <c r="A20" s="64" t="s">
        <v>193</v>
      </c>
      <c r="B20" s="65"/>
      <c r="C20" s="66" t="s">
        <v>70</v>
      </c>
      <c r="D20" s="70" t="s">
        <v>70</v>
      </c>
      <c r="E20" s="71">
        <v>3462600</v>
      </c>
      <c r="F20" s="72">
        <v>597644.53</v>
      </c>
      <c r="G20" s="69">
        <f t="shared" si="0"/>
        <v>2864955.4699999997</v>
      </c>
      <c r="H20" s="63"/>
      <c r="I20" s="63"/>
      <c r="J20" s="63"/>
    </row>
    <row r="21" spans="1:10" ht="166.5" thickBot="1">
      <c r="A21" s="64" t="s">
        <v>186</v>
      </c>
      <c r="B21" s="65"/>
      <c r="C21" s="66" t="s">
        <v>70</v>
      </c>
      <c r="D21" s="70" t="s">
        <v>171</v>
      </c>
      <c r="E21" s="71">
        <v>0</v>
      </c>
      <c r="F21" s="72">
        <v>17553.96</v>
      </c>
      <c r="G21" s="69">
        <f>E21-F21</f>
        <v>-17553.96</v>
      </c>
      <c r="H21" s="63"/>
      <c r="I21" s="63"/>
      <c r="J21" s="63"/>
    </row>
    <row r="22" spans="1:10" ht="73.5" customHeight="1" thickBot="1">
      <c r="A22" s="64" t="s">
        <v>194</v>
      </c>
      <c r="B22" s="65"/>
      <c r="C22" s="66"/>
      <c r="D22" s="70" t="s">
        <v>140</v>
      </c>
      <c r="E22" s="71">
        <v>0</v>
      </c>
      <c r="F22" s="72">
        <v>4558.57</v>
      </c>
      <c r="G22" s="69">
        <f t="shared" si="0"/>
        <v>-4558.57</v>
      </c>
      <c r="H22" s="63"/>
      <c r="I22" s="63"/>
      <c r="J22" s="63"/>
    </row>
    <row r="23" spans="1:10" ht="13.5" thickBot="1">
      <c r="A23" s="64" t="s">
        <v>22</v>
      </c>
      <c r="B23" s="65"/>
      <c r="C23" s="66" t="s">
        <v>71</v>
      </c>
      <c r="D23" s="70" t="s">
        <v>71</v>
      </c>
      <c r="E23" s="71">
        <v>481400</v>
      </c>
      <c r="F23" s="72">
        <v>534104.7</v>
      </c>
      <c r="G23" s="69">
        <f t="shared" si="0"/>
        <v>-52704.69999999995</v>
      </c>
      <c r="H23" s="63"/>
      <c r="I23" s="63"/>
      <c r="J23" s="63"/>
    </row>
    <row r="24" spans="1:10" ht="13.5" thickBot="1">
      <c r="A24" s="64" t="s">
        <v>23</v>
      </c>
      <c r="B24" s="65"/>
      <c r="C24" s="66" t="s">
        <v>72</v>
      </c>
      <c r="D24" s="70" t="s">
        <v>72</v>
      </c>
      <c r="E24" s="71">
        <v>481400</v>
      </c>
      <c r="F24" s="72">
        <v>534104.7</v>
      </c>
      <c r="G24" s="69">
        <f t="shared" si="0"/>
        <v>-52704.69999999995</v>
      </c>
      <c r="H24" s="63"/>
      <c r="I24" s="63"/>
      <c r="J24" s="63"/>
    </row>
    <row r="25" spans="1:10" ht="13.5" thickBot="1">
      <c r="A25" s="64" t="s">
        <v>23</v>
      </c>
      <c r="B25" s="65"/>
      <c r="C25" s="66" t="s">
        <v>73</v>
      </c>
      <c r="D25" s="70" t="s">
        <v>73</v>
      </c>
      <c r="E25" s="71">
        <v>481400</v>
      </c>
      <c r="F25" s="72">
        <v>534104.7</v>
      </c>
      <c r="G25" s="69">
        <f t="shared" si="0"/>
        <v>-52704.69999999995</v>
      </c>
      <c r="H25" s="63"/>
      <c r="I25" s="63"/>
      <c r="J25" s="63"/>
    </row>
    <row r="26" spans="1:10" ht="13.5" thickBot="1">
      <c r="A26" s="64" t="s">
        <v>24</v>
      </c>
      <c r="B26" s="65"/>
      <c r="C26" s="66" t="s">
        <v>74</v>
      </c>
      <c r="D26" s="70" t="s">
        <v>74</v>
      </c>
      <c r="E26" s="71">
        <v>5886100</v>
      </c>
      <c r="F26" s="72">
        <v>338912.43</v>
      </c>
      <c r="G26" s="69">
        <f t="shared" si="0"/>
        <v>5547187.57</v>
      </c>
      <c r="H26" s="63"/>
      <c r="I26" s="63"/>
      <c r="J26" s="63"/>
    </row>
    <row r="27" spans="1:10" ht="18.75" customHeight="1" thickBot="1">
      <c r="A27" s="64" t="s">
        <v>130</v>
      </c>
      <c r="B27" s="65"/>
      <c r="C27" s="66" t="s">
        <v>75</v>
      </c>
      <c r="D27" s="70" t="s">
        <v>75</v>
      </c>
      <c r="E27" s="71">
        <v>1402600</v>
      </c>
      <c r="F27" s="72">
        <v>30190.91</v>
      </c>
      <c r="G27" s="69">
        <f t="shared" si="0"/>
        <v>1372409.09</v>
      </c>
      <c r="H27" s="63"/>
      <c r="I27" s="63"/>
      <c r="J27" s="63"/>
    </row>
    <row r="28" spans="1:10" ht="62.25" customHeight="1" thickBot="1">
      <c r="A28" s="64" t="s">
        <v>25</v>
      </c>
      <c r="B28" s="65"/>
      <c r="C28" s="66" t="s">
        <v>76</v>
      </c>
      <c r="D28" s="70" t="s">
        <v>76</v>
      </c>
      <c r="E28" s="71">
        <v>1402600</v>
      </c>
      <c r="F28" s="72">
        <v>30190.91</v>
      </c>
      <c r="G28" s="69">
        <f t="shared" si="0"/>
        <v>1372409.09</v>
      </c>
      <c r="H28" s="63"/>
      <c r="I28" s="63"/>
      <c r="J28" s="63"/>
    </row>
    <row r="29" spans="1:10" ht="13.5" thickBot="1">
      <c r="A29" s="64" t="s">
        <v>26</v>
      </c>
      <c r="B29" s="65"/>
      <c r="C29" s="66" t="s">
        <v>77</v>
      </c>
      <c r="D29" s="70" t="s">
        <v>77</v>
      </c>
      <c r="E29" s="71">
        <v>4483500</v>
      </c>
      <c r="F29" s="72">
        <v>308721.52</v>
      </c>
      <c r="G29" s="69">
        <f t="shared" si="0"/>
        <v>4174778.48</v>
      </c>
      <c r="H29" s="63"/>
      <c r="I29" s="63"/>
      <c r="J29" s="63"/>
    </row>
    <row r="30" spans="1:10" ht="13.5" thickBot="1">
      <c r="A30" s="64" t="s">
        <v>187</v>
      </c>
      <c r="B30" s="65"/>
      <c r="C30" s="66" t="s">
        <v>78</v>
      </c>
      <c r="D30" s="70" t="s">
        <v>131</v>
      </c>
      <c r="E30" s="71">
        <v>707600</v>
      </c>
      <c r="F30" s="72">
        <v>178111.36</v>
      </c>
      <c r="G30" s="69">
        <f t="shared" si="0"/>
        <v>529488.64</v>
      </c>
      <c r="H30" s="63"/>
      <c r="I30" s="63"/>
      <c r="J30" s="63"/>
    </row>
    <row r="31" spans="1:10" ht="51.75" thickBot="1">
      <c r="A31" s="64" t="s">
        <v>188</v>
      </c>
      <c r="B31" s="65"/>
      <c r="C31" s="66" t="s">
        <v>79</v>
      </c>
      <c r="D31" s="70" t="s">
        <v>132</v>
      </c>
      <c r="E31" s="71">
        <v>707600</v>
      </c>
      <c r="F31" s="72">
        <v>178111.36</v>
      </c>
      <c r="G31" s="69">
        <f t="shared" si="0"/>
        <v>529488.64</v>
      </c>
      <c r="H31" s="63"/>
      <c r="I31" s="63"/>
      <c r="J31" s="63"/>
    </row>
    <row r="32" spans="1:10" ht="13.5" thickBot="1">
      <c r="A32" s="64" t="s">
        <v>189</v>
      </c>
      <c r="B32" s="65"/>
      <c r="C32" s="66" t="s">
        <v>80</v>
      </c>
      <c r="D32" s="70" t="s">
        <v>133</v>
      </c>
      <c r="E32" s="71">
        <v>3775900</v>
      </c>
      <c r="F32" s="72">
        <v>130610.16</v>
      </c>
      <c r="G32" s="69">
        <f t="shared" si="0"/>
        <v>3645289.84</v>
      </c>
      <c r="H32" s="63"/>
      <c r="I32" s="63"/>
      <c r="J32" s="63"/>
    </row>
    <row r="33" spans="1:10" ht="51.75" thickBot="1">
      <c r="A33" s="64" t="s">
        <v>190</v>
      </c>
      <c r="B33" s="65"/>
      <c r="C33" s="66" t="s">
        <v>81</v>
      </c>
      <c r="D33" s="70" t="s">
        <v>134</v>
      </c>
      <c r="E33" s="71">
        <v>3775900</v>
      </c>
      <c r="F33" s="72">
        <v>130610.16</v>
      </c>
      <c r="G33" s="69">
        <f t="shared" si="0"/>
        <v>3645289.84</v>
      </c>
      <c r="H33" s="63"/>
      <c r="I33" s="63"/>
      <c r="J33" s="63"/>
    </row>
    <row r="34" spans="1:10" ht="65.25" customHeight="1" thickBot="1">
      <c r="A34" s="64" t="s">
        <v>27</v>
      </c>
      <c r="B34" s="65"/>
      <c r="C34" s="66" t="s">
        <v>82</v>
      </c>
      <c r="D34" s="70" t="s">
        <v>82</v>
      </c>
      <c r="E34" s="71">
        <v>31000</v>
      </c>
      <c r="F34" s="72">
        <v>14623.65</v>
      </c>
      <c r="G34" s="69">
        <f t="shared" si="0"/>
        <v>16376.35</v>
      </c>
      <c r="H34" s="63"/>
      <c r="I34" s="63"/>
      <c r="J34" s="63"/>
    </row>
    <row r="35" spans="1:10" ht="115.5" thickBot="1">
      <c r="A35" s="64" t="s">
        <v>28</v>
      </c>
      <c r="B35" s="65"/>
      <c r="C35" s="66" t="s">
        <v>83</v>
      </c>
      <c r="D35" s="70" t="s">
        <v>83</v>
      </c>
      <c r="E35" s="71">
        <v>31000</v>
      </c>
      <c r="F35" s="72">
        <v>14623.65</v>
      </c>
      <c r="G35" s="69">
        <f t="shared" si="0"/>
        <v>16376.35</v>
      </c>
      <c r="H35" s="63"/>
      <c r="I35" s="63"/>
      <c r="J35" s="63"/>
    </row>
    <row r="36" spans="1:10" ht="113.25" customHeight="1" thickBot="1">
      <c r="A36" s="64" t="s">
        <v>191</v>
      </c>
      <c r="B36" s="65"/>
      <c r="C36" s="66" t="s">
        <v>84</v>
      </c>
      <c r="D36" s="70" t="s">
        <v>84</v>
      </c>
      <c r="E36" s="71">
        <v>31000</v>
      </c>
      <c r="F36" s="72">
        <v>14623.65</v>
      </c>
      <c r="G36" s="69">
        <f t="shared" si="0"/>
        <v>16376.35</v>
      </c>
      <c r="H36" s="63"/>
      <c r="I36" s="63"/>
      <c r="J36" s="63"/>
    </row>
    <row r="37" spans="1:10" ht="51" customHeight="1" thickBot="1">
      <c r="A37" s="64" t="s">
        <v>143</v>
      </c>
      <c r="B37" s="65"/>
      <c r="C37" s="66"/>
      <c r="D37" s="73" t="s">
        <v>207</v>
      </c>
      <c r="E37" s="71">
        <v>1215000</v>
      </c>
      <c r="F37" s="72">
        <v>15712.73</v>
      </c>
      <c r="G37" s="69">
        <f aca="true" t="shared" si="1" ref="G37:G46">E37-F37</f>
        <v>1199287.27</v>
      </c>
      <c r="H37" s="63"/>
      <c r="I37" s="63"/>
      <c r="J37" s="63"/>
    </row>
    <row r="38" spans="1:10" ht="132" customHeight="1" thickBot="1">
      <c r="A38" s="64" t="s">
        <v>214</v>
      </c>
      <c r="B38" s="65"/>
      <c r="C38" s="66"/>
      <c r="D38" s="73" t="s">
        <v>216</v>
      </c>
      <c r="E38" s="71">
        <v>1215000</v>
      </c>
      <c r="F38" s="72">
        <v>0</v>
      </c>
      <c r="G38" s="69">
        <f t="shared" si="1"/>
        <v>1215000</v>
      </c>
      <c r="H38" s="63"/>
      <c r="I38" s="63"/>
      <c r="J38" s="63"/>
    </row>
    <row r="39" spans="1:10" ht="130.5" customHeight="1" thickBot="1">
      <c r="A39" s="64" t="s">
        <v>213</v>
      </c>
      <c r="B39" s="65"/>
      <c r="C39" s="66"/>
      <c r="D39" s="73" t="s">
        <v>215</v>
      </c>
      <c r="E39" s="71">
        <v>1215000</v>
      </c>
      <c r="F39" s="72">
        <v>0</v>
      </c>
      <c r="G39" s="69">
        <f t="shared" si="1"/>
        <v>1215000</v>
      </c>
      <c r="H39" s="63"/>
      <c r="I39" s="63"/>
      <c r="J39" s="63"/>
    </row>
    <row r="40" spans="1:10" ht="66.75" customHeight="1" thickBot="1">
      <c r="A40" s="64" t="s">
        <v>211</v>
      </c>
      <c r="B40" s="65"/>
      <c r="C40" s="66"/>
      <c r="D40" s="73" t="s">
        <v>210</v>
      </c>
      <c r="E40" s="71">
        <v>0</v>
      </c>
      <c r="F40" s="72">
        <v>15712.73</v>
      </c>
      <c r="G40" s="69">
        <f t="shared" si="1"/>
        <v>-15712.73</v>
      </c>
      <c r="H40" s="63"/>
      <c r="I40" s="63"/>
      <c r="J40" s="63"/>
    </row>
    <row r="41" spans="1:10" ht="89.25" customHeight="1" thickBot="1">
      <c r="A41" s="64" t="s">
        <v>212</v>
      </c>
      <c r="B41" s="65"/>
      <c r="C41" s="66"/>
      <c r="D41" s="73" t="s">
        <v>208</v>
      </c>
      <c r="E41" s="71">
        <v>0</v>
      </c>
      <c r="F41" s="72">
        <v>15712.73</v>
      </c>
      <c r="G41" s="69">
        <f t="shared" si="1"/>
        <v>-15712.73</v>
      </c>
      <c r="H41" s="63"/>
      <c r="I41" s="63"/>
      <c r="J41" s="63"/>
    </row>
    <row r="42" spans="1:10" ht="88.5" customHeight="1" thickBot="1">
      <c r="A42" s="64" t="s">
        <v>142</v>
      </c>
      <c r="B42" s="65"/>
      <c r="C42" s="66"/>
      <c r="D42" s="73" t="s">
        <v>209</v>
      </c>
      <c r="E42" s="71">
        <v>0</v>
      </c>
      <c r="F42" s="72">
        <v>15712.73</v>
      </c>
      <c r="G42" s="69">
        <f t="shared" si="1"/>
        <v>-15712.73</v>
      </c>
      <c r="H42" s="63"/>
      <c r="I42" s="63"/>
      <c r="J42" s="63"/>
    </row>
    <row r="43" spans="1:10" ht="26.25" thickBot="1">
      <c r="A43" s="67" t="s">
        <v>124</v>
      </c>
      <c r="B43" s="65"/>
      <c r="C43" s="66"/>
      <c r="D43" s="73" t="s">
        <v>129</v>
      </c>
      <c r="E43" s="71">
        <v>9400</v>
      </c>
      <c r="F43" s="72">
        <v>0</v>
      </c>
      <c r="G43" s="69">
        <f t="shared" si="1"/>
        <v>9400</v>
      </c>
      <c r="H43" s="63"/>
      <c r="I43" s="63"/>
      <c r="J43" s="63"/>
    </row>
    <row r="44" spans="1:10" ht="64.5" thickBot="1">
      <c r="A44" s="67" t="s">
        <v>126</v>
      </c>
      <c r="B44" s="65"/>
      <c r="C44" s="66"/>
      <c r="D44" s="73" t="s">
        <v>125</v>
      </c>
      <c r="E44" s="71">
        <v>9400</v>
      </c>
      <c r="F44" s="72">
        <v>5000</v>
      </c>
      <c r="G44" s="69">
        <f t="shared" si="1"/>
        <v>4400</v>
      </c>
      <c r="H44" s="63"/>
      <c r="I44" s="63"/>
      <c r="J44" s="63"/>
    </row>
    <row r="45" spans="1:10" ht="77.25" thickBot="1">
      <c r="A45" s="67" t="s">
        <v>128</v>
      </c>
      <c r="B45" s="65"/>
      <c r="C45" s="66"/>
      <c r="D45" s="73" t="s">
        <v>127</v>
      </c>
      <c r="E45" s="71">
        <v>9400</v>
      </c>
      <c r="F45" s="72">
        <v>5000</v>
      </c>
      <c r="G45" s="69">
        <f t="shared" si="1"/>
        <v>4400</v>
      </c>
      <c r="H45" s="63"/>
      <c r="I45" s="63"/>
      <c r="J45" s="63"/>
    </row>
    <row r="46" spans="1:10" ht="13.5" thickBot="1">
      <c r="A46" s="64" t="s">
        <v>29</v>
      </c>
      <c r="B46" s="65"/>
      <c r="C46" s="66" t="s">
        <v>85</v>
      </c>
      <c r="D46" s="70" t="s">
        <v>85</v>
      </c>
      <c r="E46" s="71">
        <v>50000</v>
      </c>
      <c r="F46" s="72">
        <v>5275</v>
      </c>
      <c r="G46" s="69">
        <f t="shared" si="1"/>
        <v>44725</v>
      </c>
      <c r="H46" s="63"/>
      <c r="I46" s="63"/>
      <c r="J46" s="63"/>
    </row>
    <row r="47" spans="1:10" ht="13.5" thickBot="1">
      <c r="A47" s="64" t="s">
        <v>118</v>
      </c>
      <c r="B47" s="65"/>
      <c r="C47" s="66"/>
      <c r="D47" s="70" t="s">
        <v>119</v>
      </c>
      <c r="E47" s="71">
        <v>50000</v>
      </c>
      <c r="F47" s="72">
        <v>5275</v>
      </c>
      <c r="G47" s="69">
        <f t="shared" si="0"/>
        <v>44725</v>
      </c>
      <c r="H47" s="63"/>
      <c r="I47" s="63"/>
      <c r="J47" s="63"/>
    </row>
    <row r="48" spans="1:10" ht="39" thickBot="1">
      <c r="A48" s="64" t="s">
        <v>192</v>
      </c>
      <c r="B48" s="65"/>
      <c r="C48" s="66"/>
      <c r="D48" s="70" t="s">
        <v>120</v>
      </c>
      <c r="E48" s="71">
        <v>50000</v>
      </c>
      <c r="F48" s="72">
        <v>5275</v>
      </c>
      <c r="G48" s="69">
        <f t="shared" si="0"/>
        <v>44725</v>
      </c>
      <c r="H48" s="63"/>
      <c r="I48" s="63"/>
      <c r="J48" s="63"/>
    </row>
    <row r="49" spans="1:10" ht="22.5" customHeight="1" thickBot="1">
      <c r="A49" s="64" t="s">
        <v>30</v>
      </c>
      <c r="B49" s="65"/>
      <c r="C49" s="66" t="s">
        <v>86</v>
      </c>
      <c r="D49" s="70" t="s">
        <v>86</v>
      </c>
      <c r="E49" s="71">
        <v>13243571</v>
      </c>
      <c r="F49" s="79">
        <f>F50+F62</f>
        <v>1242796</v>
      </c>
      <c r="G49" s="69">
        <f t="shared" si="0"/>
        <v>12000775</v>
      </c>
      <c r="H49" s="63"/>
      <c r="I49" s="63"/>
      <c r="J49" s="63"/>
    </row>
    <row r="50" spans="1:10" ht="51.75" thickBot="1">
      <c r="A50" s="64" t="s">
        <v>31</v>
      </c>
      <c r="B50" s="65"/>
      <c r="C50" s="66" t="s">
        <v>87</v>
      </c>
      <c r="D50" s="70" t="s">
        <v>87</v>
      </c>
      <c r="E50" s="71">
        <v>13238300</v>
      </c>
      <c r="F50" s="72">
        <f>F51+F54+F57+F59</f>
        <v>1237525</v>
      </c>
      <c r="G50" s="69">
        <f t="shared" si="0"/>
        <v>12000775</v>
      </c>
      <c r="H50" s="63"/>
      <c r="I50" s="63"/>
      <c r="J50" s="63"/>
    </row>
    <row r="51" spans="1:10" ht="39" thickBot="1">
      <c r="A51" s="64" t="s">
        <v>32</v>
      </c>
      <c r="B51" s="65"/>
      <c r="C51" s="66" t="s">
        <v>88</v>
      </c>
      <c r="D51" s="70" t="s">
        <v>206</v>
      </c>
      <c r="E51" s="71">
        <v>3582100</v>
      </c>
      <c r="F51" s="72">
        <v>1194000</v>
      </c>
      <c r="G51" s="69">
        <f t="shared" si="0"/>
        <v>2388100</v>
      </c>
      <c r="H51" s="63"/>
      <c r="I51" s="63"/>
      <c r="J51" s="63"/>
    </row>
    <row r="52" spans="1:10" ht="26.25" thickBot="1">
      <c r="A52" s="64" t="s">
        <v>33</v>
      </c>
      <c r="B52" s="65"/>
      <c r="C52" s="66" t="s">
        <v>89</v>
      </c>
      <c r="D52" s="70" t="s">
        <v>206</v>
      </c>
      <c r="E52" s="71">
        <v>3582100</v>
      </c>
      <c r="F52" s="72">
        <v>1194000</v>
      </c>
      <c r="G52" s="69">
        <f t="shared" si="0"/>
        <v>2388100</v>
      </c>
      <c r="H52" s="63"/>
      <c r="I52" s="63"/>
      <c r="J52" s="63"/>
    </row>
    <row r="53" spans="1:10" ht="39" thickBot="1">
      <c r="A53" s="64" t="s">
        <v>34</v>
      </c>
      <c r="B53" s="65"/>
      <c r="C53" s="66" t="s">
        <v>90</v>
      </c>
      <c r="D53" s="70" t="s">
        <v>202</v>
      </c>
      <c r="E53" s="71">
        <v>3582100</v>
      </c>
      <c r="F53" s="72">
        <v>1194000</v>
      </c>
      <c r="G53" s="69">
        <f t="shared" si="0"/>
        <v>2388100</v>
      </c>
      <c r="H53" s="63"/>
      <c r="I53" s="63"/>
      <c r="J53" s="63"/>
    </row>
    <row r="54" spans="1:10" ht="39" thickBot="1">
      <c r="A54" s="64" t="s">
        <v>35</v>
      </c>
      <c r="B54" s="65"/>
      <c r="C54" s="66" t="s">
        <v>91</v>
      </c>
      <c r="D54" s="70" t="s">
        <v>205</v>
      </c>
      <c r="E54" s="71">
        <v>173300</v>
      </c>
      <c r="F54" s="72">
        <v>43325</v>
      </c>
      <c r="G54" s="69">
        <f t="shared" si="0"/>
        <v>129975</v>
      </c>
      <c r="H54" s="63"/>
      <c r="I54" s="63"/>
      <c r="J54" s="63"/>
    </row>
    <row r="55" spans="1:10" ht="51.75" thickBot="1">
      <c r="A55" s="64" t="s">
        <v>36</v>
      </c>
      <c r="B55" s="65"/>
      <c r="C55" s="66" t="s">
        <v>92</v>
      </c>
      <c r="D55" s="70" t="s">
        <v>204</v>
      </c>
      <c r="E55" s="71">
        <v>173300</v>
      </c>
      <c r="F55" s="72">
        <v>43325</v>
      </c>
      <c r="G55" s="69">
        <f t="shared" si="0"/>
        <v>129975</v>
      </c>
      <c r="H55" s="63"/>
      <c r="I55" s="63"/>
      <c r="J55" s="63"/>
    </row>
    <row r="56" spans="1:10" ht="51.75" thickBot="1">
      <c r="A56" s="64" t="s">
        <v>37</v>
      </c>
      <c r="B56" s="65"/>
      <c r="C56" s="66" t="s">
        <v>93</v>
      </c>
      <c r="D56" s="70" t="s">
        <v>203</v>
      </c>
      <c r="E56" s="71">
        <v>173300</v>
      </c>
      <c r="F56" s="72">
        <v>43325</v>
      </c>
      <c r="G56" s="69">
        <f t="shared" si="0"/>
        <v>129975</v>
      </c>
      <c r="H56" s="63"/>
      <c r="I56" s="63"/>
      <c r="J56" s="63"/>
    </row>
    <row r="57" spans="1:10" ht="51.75" thickBot="1">
      <c r="A57" s="64" t="s">
        <v>38</v>
      </c>
      <c r="B57" s="65"/>
      <c r="C57" s="66" t="s">
        <v>94</v>
      </c>
      <c r="D57" s="70" t="s">
        <v>201</v>
      </c>
      <c r="E57" s="71">
        <v>200</v>
      </c>
      <c r="F57" s="72">
        <v>200</v>
      </c>
      <c r="G57" s="69">
        <f t="shared" si="0"/>
        <v>0</v>
      </c>
      <c r="H57" s="63"/>
      <c r="I57" s="63"/>
      <c r="J57" s="63"/>
    </row>
    <row r="58" spans="1:10" ht="51">
      <c r="A58" s="64" t="s">
        <v>39</v>
      </c>
      <c r="B58" s="65"/>
      <c r="C58" s="66" t="s">
        <v>95</v>
      </c>
      <c r="D58" s="70" t="s">
        <v>200</v>
      </c>
      <c r="E58" s="71">
        <v>200</v>
      </c>
      <c r="F58" s="72">
        <v>200</v>
      </c>
      <c r="G58" s="69">
        <f t="shared" si="0"/>
        <v>0</v>
      </c>
      <c r="H58" s="63"/>
      <c r="I58" s="63"/>
      <c r="J58" s="63"/>
    </row>
    <row r="59" spans="1:10" ht="12.75">
      <c r="A59" s="64" t="s">
        <v>166</v>
      </c>
      <c r="B59" s="65"/>
      <c r="C59" s="66"/>
      <c r="D59" s="70" t="s">
        <v>96</v>
      </c>
      <c r="E59" s="71">
        <v>9482700</v>
      </c>
      <c r="F59" s="72">
        <v>0</v>
      </c>
      <c r="G59" s="91">
        <f t="shared" si="0"/>
        <v>9482700</v>
      </c>
      <c r="H59" s="92"/>
      <c r="I59" s="92"/>
      <c r="J59" s="92"/>
    </row>
    <row r="60" spans="1:10" ht="25.5">
      <c r="A60" s="64" t="s">
        <v>177</v>
      </c>
      <c r="B60" s="65"/>
      <c r="C60" s="66"/>
      <c r="D60" s="70" t="s">
        <v>199</v>
      </c>
      <c r="E60" s="71">
        <v>9482700</v>
      </c>
      <c r="F60" s="72">
        <v>0</v>
      </c>
      <c r="G60" s="91">
        <f t="shared" si="0"/>
        <v>9482700</v>
      </c>
      <c r="H60" s="92"/>
      <c r="I60" s="92"/>
      <c r="J60" s="92"/>
    </row>
    <row r="61" spans="1:10" ht="25.5">
      <c r="A61" s="64" t="s">
        <v>178</v>
      </c>
      <c r="B61" s="65"/>
      <c r="C61" s="66"/>
      <c r="D61" s="70" t="s">
        <v>198</v>
      </c>
      <c r="E61" s="71">
        <v>9482700</v>
      </c>
      <c r="F61" s="72">
        <v>0</v>
      </c>
      <c r="G61" s="91">
        <f t="shared" si="0"/>
        <v>9482700</v>
      </c>
      <c r="H61" s="92"/>
      <c r="I61" s="92"/>
      <c r="J61" s="92"/>
    </row>
    <row r="62" spans="1:10" ht="138" customHeight="1">
      <c r="A62" s="64" t="s">
        <v>136</v>
      </c>
      <c r="B62" s="65"/>
      <c r="C62" s="66"/>
      <c r="D62" s="70" t="s">
        <v>135</v>
      </c>
      <c r="E62" s="72">
        <v>5271</v>
      </c>
      <c r="F62" s="72">
        <v>5271</v>
      </c>
      <c r="G62" s="91">
        <f t="shared" si="0"/>
        <v>0</v>
      </c>
      <c r="H62" s="92"/>
      <c r="I62" s="92"/>
      <c r="J62" s="92"/>
    </row>
    <row r="63" spans="1:7" ht="102">
      <c r="A63" s="64" t="s">
        <v>137</v>
      </c>
      <c r="B63" s="65"/>
      <c r="C63" s="66" t="s">
        <v>97</v>
      </c>
      <c r="D63" s="70" t="s">
        <v>197</v>
      </c>
      <c r="E63" s="72">
        <v>5271</v>
      </c>
      <c r="F63" s="72">
        <v>5271</v>
      </c>
      <c r="G63" s="74">
        <f>E63-F63</f>
        <v>0</v>
      </c>
    </row>
    <row r="64" spans="1:7" ht="89.25">
      <c r="A64" s="64" t="s">
        <v>138</v>
      </c>
      <c r="B64" s="65"/>
      <c r="C64" s="66" t="s">
        <v>97</v>
      </c>
      <c r="D64" s="70" t="s">
        <v>196</v>
      </c>
      <c r="E64" s="72">
        <v>5271</v>
      </c>
      <c r="F64" s="72">
        <v>5271</v>
      </c>
      <c r="G64" s="74">
        <f t="shared" si="0"/>
        <v>0</v>
      </c>
    </row>
    <row r="65" spans="1:7" ht="76.5">
      <c r="A65" s="64" t="s">
        <v>139</v>
      </c>
      <c r="B65" s="65"/>
      <c r="C65" s="66" t="s">
        <v>98</v>
      </c>
      <c r="D65" s="70" t="s">
        <v>195</v>
      </c>
      <c r="E65" s="72">
        <v>5271</v>
      </c>
      <c r="F65" s="72">
        <v>5271</v>
      </c>
      <c r="G65" s="74">
        <f t="shared" si="0"/>
        <v>0</v>
      </c>
    </row>
  </sheetData>
  <sheetProtection/>
  <mergeCells count="11">
    <mergeCell ref="G13:G14"/>
    <mergeCell ref="A11:E11"/>
    <mergeCell ref="A13:A14"/>
    <mergeCell ref="B13:B14"/>
    <mergeCell ref="C13:D14"/>
    <mergeCell ref="B2:D2"/>
    <mergeCell ref="A3:F3"/>
    <mergeCell ref="F13:F14"/>
    <mergeCell ref="E13:E14"/>
    <mergeCell ref="B7:E7"/>
    <mergeCell ref="A9:D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0">
      <selection activeCell="F1" sqref="F1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94" t="s">
        <v>52</v>
      </c>
      <c r="B2" s="94"/>
      <c r="C2" s="94"/>
      <c r="D2" s="94"/>
      <c r="E2" s="94"/>
      <c r="F2" s="94"/>
      <c r="G2" s="94"/>
    </row>
    <row r="3" spans="1:5" ht="12.75">
      <c r="A3" s="11"/>
      <c r="B3" s="11"/>
      <c r="C3" s="11"/>
      <c r="D3" s="11"/>
      <c r="E3" s="8"/>
    </row>
    <row r="4" spans="1:7" ht="12.75">
      <c r="A4" s="112" t="s">
        <v>4</v>
      </c>
      <c r="B4" s="114" t="s">
        <v>0</v>
      </c>
      <c r="C4" s="114" t="s">
        <v>8</v>
      </c>
      <c r="D4" s="114" t="s">
        <v>13</v>
      </c>
      <c r="E4" s="110" t="s">
        <v>10</v>
      </c>
      <c r="F4" s="110" t="s">
        <v>51</v>
      </c>
      <c r="G4" s="117" t="s">
        <v>63</v>
      </c>
    </row>
    <row r="5" spans="1:7" ht="12.75">
      <c r="A5" s="113"/>
      <c r="B5" s="98"/>
      <c r="C5" s="115"/>
      <c r="D5" s="98"/>
      <c r="E5" s="111"/>
      <c r="F5" s="116"/>
      <c r="G5" s="118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0" t="s">
        <v>40</v>
      </c>
      <c r="B7" s="81">
        <v>200</v>
      </c>
      <c r="C7" s="81" t="s">
        <v>99</v>
      </c>
      <c r="D7" s="81" t="s">
        <v>99</v>
      </c>
      <c r="E7" s="82">
        <f>E8+E9+E10+E11+E12+E13+E14+E15+E16+E17+E19+E20+E21+E22+E23+E24+E25+E26+E27+E28+E29+E30+E31+E32+E33+E18</f>
        <v>26281171</v>
      </c>
      <c r="F7" s="82">
        <f>F8+F9+F10+F11+F12+F13+F14+F15+F16+F17+F18+F19+F20+F21+F22+F23+F24+F25+F26+F27+F28+F29+F30+F31+F32++F33</f>
        <v>2853823.1199999996</v>
      </c>
      <c r="G7" s="83">
        <f>E7-F7</f>
        <v>23427347.88</v>
      </c>
    </row>
    <row r="8" spans="1:7" s="20" customFormat="1" ht="22.5">
      <c r="A8" s="77" t="s">
        <v>165</v>
      </c>
      <c r="B8" s="75"/>
      <c r="C8" s="75" t="s">
        <v>100</v>
      </c>
      <c r="D8" s="75" t="s">
        <v>147</v>
      </c>
      <c r="E8" s="76">
        <v>3723500</v>
      </c>
      <c r="F8" s="76">
        <v>677127.26</v>
      </c>
      <c r="G8" s="48">
        <f aca="true" t="shared" si="0" ref="G8:G33">E8-F8</f>
        <v>3046372.74</v>
      </c>
    </row>
    <row r="9" spans="1:7" s="20" customFormat="1" ht="45">
      <c r="A9" s="77" t="s">
        <v>183</v>
      </c>
      <c r="B9" s="75"/>
      <c r="C9" s="75" t="s">
        <v>101</v>
      </c>
      <c r="D9" s="75" t="s">
        <v>148</v>
      </c>
      <c r="E9" s="76">
        <v>285400</v>
      </c>
      <c r="F9" s="76">
        <v>6857</v>
      </c>
      <c r="G9" s="48">
        <f t="shared" si="0"/>
        <v>278543</v>
      </c>
    </row>
    <row r="10" spans="1:7" s="20" customFormat="1" ht="67.5">
      <c r="A10" s="77" t="s">
        <v>167</v>
      </c>
      <c r="B10" s="75"/>
      <c r="C10" s="75" t="s">
        <v>102</v>
      </c>
      <c r="D10" s="75" t="s">
        <v>149</v>
      </c>
      <c r="E10" s="76">
        <v>1124300</v>
      </c>
      <c r="F10" s="76">
        <v>157850.82</v>
      </c>
      <c r="G10" s="48">
        <f t="shared" si="0"/>
        <v>966449.1799999999</v>
      </c>
    </row>
    <row r="11" spans="1:7" s="20" customFormat="1" ht="45">
      <c r="A11" s="77" t="s">
        <v>169</v>
      </c>
      <c r="B11" s="75"/>
      <c r="C11" s="75" t="s">
        <v>103</v>
      </c>
      <c r="D11" s="75" t="s">
        <v>150</v>
      </c>
      <c r="E11" s="76">
        <v>1094600</v>
      </c>
      <c r="F11" s="76">
        <v>192169.77</v>
      </c>
      <c r="G11" s="48">
        <f t="shared" si="0"/>
        <v>902430.23</v>
      </c>
    </row>
    <row r="12" spans="1:7" s="20" customFormat="1" ht="12.75">
      <c r="A12" s="77" t="s">
        <v>166</v>
      </c>
      <c r="B12" s="75"/>
      <c r="C12" s="75" t="s">
        <v>104</v>
      </c>
      <c r="D12" s="75" t="s">
        <v>151</v>
      </c>
      <c r="E12" s="76">
        <v>27000</v>
      </c>
      <c r="F12" s="76">
        <v>27000</v>
      </c>
      <c r="G12" s="48">
        <f t="shared" si="0"/>
        <v>0</v>
      </c>
    </row>
    <row r="13" spans="1:7" s="20" customFormat="1" ht="12.75">
      <c r="A13" s="77" t="s">
        <v>168</v>
      </c>
      <c r="B13" s="75"/>
      <c r="C13" s="75" t="s">
        <v>105</v>
      </c>
      <c r="D13" s="75" t="s">
        <v>152</v>
      </c>
      <c r="E13" s="76">
        <v>11000</v>
      </c>
      <c r="F13" s="76">
        <v>864</v>
      </c>
      <c r="G13" s="48">
        <f t="shared" si="0"/>
        <v>10136</v>
      </c>
    </row>
    <row r="14" spans="1:7" s="20" customFormat="1" ht="12.75">
      <c r="A14" s="77" t="s">
        <v>185</v>
      </c>
      <c r="B14" s="75"/>
      <c r="C14" s="75"/>
      <c r="D14" s="75" t="s">
        <v>217</v>
      </c>
      <c r="E14" s="76">
        <v>9000</v>
      </c>
      <c r="F14" s="76">
        <v>2815.14</v>
      </c>
      <c r="G14" s="48">
        <f t="shared" si="0"/>
        <v>6184.860000000001</v>
      </c>
    </row>
    <row r="15" spans="1:7" s="20" customFormat="1" ht="45">
      <c r="A15" s="77" t="s">
        <v>169</v>
      </c>
      <c r="B15" s="75"/>
      <c r="C15" s="75" t="s">
        <v>106</v>
      </c>
      <c r="D15" s="75" t="s">
        <v>153</v>
      </c>
      <c r="E15" s="76">
        <v>305000</v>
      </c>
      <c r="F15" s="76">
        <v>12950</v>
      </c>
      <c r="G15" s="48">
        <f t="shared" si="0"/>
        <v>292050</v>
      </c>
    </row>
    <row r="16" spans="1:7" s="20" customFormat="1" ht="45">
      <c r="A16" s="77" t="s">
        <v>184</v>
      </c>
      <c r="B16" s="75"/>
      <c r="C16" s="75" t="s">
        <v>107</v>
      </c>
      <c r="D16" s="75" t="s">
        <v>173</v>
      </c>
      <c r="E16" s="76">
        <v>24000</v>
      </c>
      <c r="F16" s="76">
        <v>0</v>
      </c>
      <c r="G16" s="48">
        <f t="shared" si="0"/>
        <v>24000</v>
      </c>
    </row>
    <row r="17" spans="1:7" s="20" customFormat="1" ht="12.75">
      <c r="A17" s="77" t="s">
        <v>168</v>
      </c>
      <c r="B17" s="75"/>
      <c r="C17" s="75"/>
      <c r="D17" s="75" t="s">
        <v>172</v>
      </c>
      <c r="E17" s="76">
        <v>40000</v>
      </c>
      <c r="F17" s="76">
        <v>20000</v>
      </c>
      <c r="G17" s="48">
        <f t="shared" si="0"/>
        <v>20000</v>
      </c>
    </row>
    <row r="18" spans="1:7" s="20" customFormat="1" ht="27.75" customHeight="1">
      <c r="A18" s="77" t="s">
        <v>165</v>
      </c>
      <c r="B18" s="75"/>
      <c r="C18" s="75" t="s">
        <v>108</v>
      </c>
      <c r="D18" s="75" t="s">
        <v>154</v>
      </c>
      <c r="E18" s="76">
        <v>133100</v>
      </c>
      <c r="F18" s="76">
        <v>22673.4</v>
      </c>
      <c r="G18" s="48">
        <f t="shared" si="0"/>
        <v>110426.6</v>
      </c>
    </row>
    <row r="19" spans="1:7" s="20" customFormat="1" ht="67.5">
      <c r="A19" s="77" t="s">
        <v>167</v>
      </c>
      <c r="B19" s="75"/>
      <c r="C19" s="75" t="s">
        <v>109</v>
      </c>
      <c r="D19" s="75" t="s">
        <v>155</v>
      </c>
      <c r="E19" s="76">
        <v>40200</v>
      </c>
      <c r="F19" s="76">
        <v>5729.94</v>
      </c>
      <c r="G19" s="48">
        <f t="shared" si="0"/>
        <v>34470.06</v>
      </c>
    </row>
    <row r="20" spans="1:7" s="20" customFormat="1" ht="45">
      <c r="A20" s="77" t="s">
        <v>169</v>
      </c>
      <c r="B20" s="75"/>
      <c r="C20" s="75" t="s">
        <v>110</v>
      </c>
      <c r="D20" s="75" t="s">
        <v>156</v>
      </c>
      <c r="E20" s="76">
        <v>75000</v>
      </c>
      <c r="F20" s="76">
        <v>0</v>
      </c>
      <c r="G20" s="48">
        <f t="shared" si="0"/>
        <v>75000</v>
      </c>
    </row>
    <row r="21" spans="1:7" s="20" customFormat="1" ht="45">
      <c r="A21" s="77" t="s">
        <v>169</v>
      </c>
      <c r="B21" s="75"/>
      <c r="C21" s="75"/>
      <c r="D21" s="75" t="s">
        <v>182</v>
      </c>
      <c r="E21" s="76">
        <v>4626200</v>
      </c>
      <c r="F21" s="76">
        <v>0</v>
      </c>
      <c r="G21" s="48">
        <f t="shared" si="0"/>
        <v>4626200</v>
      </c>
    </row>
    <row r="22" spans="1:7" s="20" customFormat="1" ht="45">
      <c r="A22" s="77" t="s">
        <v>169</v>
      </c>
      <c r="B22" s="75"/>
      <c r="C22" s="75"/>
      <c r="D22" s="75" t="s">
        <v>157</v>
      </c>
      <c r="E22" s="76">
        <v>280200</v>
      </c>
      <c r="F22" s="76">
        <v>72032.47</v>
      </c>
      <c r="G22" s="48">
        <f>E22-F22</f>
        <v>208167.53</v>
      </c>
    </row>
    <row r="23" spans="1:7" s="20" customFormat="1" ht="12.75">
      <c r="A23" s="77" t="s">
        <v>168</v>
      </c>
      <c r="B23" s="75"/>
      <c r="C23" s="75"/>
      <c r="D23" s="75" t="s">
        <v>218</v>
      </c>
      <c r="E23" s="76">
        <v>185400</v>
      </c>
      <c r="F23" s="76">
        <v>0</v>
      </c>
      <c r="G23" s="48">
        <f>E23-F23</f>
        <v>185400</v>
      </c>
    </row>
    <row r="24" spans="1:7" s="20" customFormat="1" ht="12.75">
      <c r="A24" s="77" t="s">
        <v>166</v>
      </c>
      <c r="B24" s="75"/>
      <c r="C24" s="75"/>
      <c r="D24" s="75" t="s">
        <v>158</v>
      </c>
      <c r="E24" s="76">
        <v>5013200</v>
      </c>
      <c r="F24" s="76">
        <v>0</v>
      </c>
      <c r="G24" s="48">
        <f t="shared" si="0"/>
        <v>5013200</v>
      </c>
    </row>
    <row r="25" spans="1:7" s="20" customFormat="1" ht="45">
      <c r="A25" s="77" t="s">
        <v>169</v>
      </c>
      <c r="B25" s="75"/>
      <c r="C25" s="75"/>
      <c r="D25" s="75" t="s">
        <v>159</v>
      </c>
      <c r="E25" s="76">
        <v>6884171</v>
      </c>
      <c r="F25" s="76">
        <v>1009929.96</v>
      </c>
      <c r="G25" s="48">
        <f t="shared" si="0"/>
        <v>5874241.04</v>
      </c>
    </row>
    <row r="26" spans="1:7" s="20" customFormat="1" ht="22.5">
      <c r="A26" s="77" t="s">
        <v>176</v>
      </c>
      <c r="B26" s="75"/>
      <c r="C26" s="75"/>
      <c r="D26" s="75" t="s">
        <v>174</v>
      </c>
      <c r="E26" s="76">
        <v>10000</v>
      </c>
      <c r="F26" s="76">
        <v>1743</v>
      </c>
      <c r="G26" s="48">
        <f t="shared" si="0"/>
        <v>8257</v>
      </c>
    </row>
    <row r="27" spans="1:7" s="20" customFormat="1" ht="12.75">
      <c r="A27" s="77" t="s">
        <v>168</v>
      </c>
      <c r="B27" s="75"/>
      <c r="C27" s="75" t="s">
        <v>111</v>
      </c>
      <c r="D27" s="75" t="s">
        <v>160</v>
      </c>
      <c r="E27" s="76">
        <v>69000</v>
      </c>
      <c r="F27" s="76">
        <v>11744</v>
      </c>
      <c r="G27" s="48">
        <f t="shared" si="0"/>
        <v>57256</v>
      </c>
    </row>
    <row r="28" spans="1:7" s="20" customFormat="1" ht="12.75">
      <c r="A28" s="77" t="s">
        <v>185</v>
      </c>
      <c r="B28" s="75"/>
      <c r="C28" s="75"/>
      <c r="D28" s="75" t="s">
        <v>175</v>
      </c>
      <c r="E28" s="76">
        <v>21000</v>
      </c>
      <c r="F28" s="76">
        <v>10000</v>
      </c>
      <c r="G28" s="48">
        <f t="shared" si="0"/>
        <v>11000</v>
      </c>
    </row>
    <row r="29" spans="1:7" s="20" customFormat="1" ht="45">
      <c r="A29" s="77" t="s">
        <v>169</v>
      </c>
      <c r="B29" s="75"/>
      <c r="C29" s="75" t="s">
        <v>112</v>
      </c>
      <c r="D29" s="75" t="s">
        <v>161</v>
      </c>
      <c r="E29" s="76">
        <v>20000</v>
      </c>
      <c r="F29" s="76">
        <v>0</v>
      </c>
      <c r="G29" s="48">
        <f t="shared" si="0"/>
        <v>20000</v>
      </c>
    </row>
    <row r="30" spans="1:7" s="20" customFormat="1" ht="45">
      <c r="A30" s="77" t="s">
        <v>169</v>
      </c>
      <c r="B30" s="75"/>
      <c r="C30" s="75"/>
      <c r="D30" s="75" t="s">
        <v>162</v>
      </c>
      <c r="E30" s="76">
        <v>60000</v>
      </c>
      <c r="F30" s="76">
        <v>0</v>
      </c>
      <c r="G30" s="48">
        <f t="shared" si="0"/>
        <v>60000</v>
      </c>
    </row>
    <row r="31" spans="1:7" s="20" customFormat="1" ht="67.5">
      <c r="A31" s="77" t="s">
        <v>170</v>
      </c>
      <c r="B31" s="75"/>
      <c r="C31" s="75"/>
      <c r="D31" s="75" t="s">
        <v>163</v>
      </c>
      <c r="E31" s="76">
        <v>2034400</v>
      </c>
      <c r="F31" s="76">
        <v>599754.54</v>
      </c>
      <c r="G31" s="48">
        <f t="shared" si="0"/>
        <v>1434645.46</v>
      </c>
    </row>
    <row r="32" spans="1:7" s="20" customFormat="1" ht="22.5">
      <c r="A32" s="77" t="s">
        <v>180</v>
      </c>
      <c r="B32" s="75"/>
      <c r="C32" s="75"/>
      <c r="D32" s="75" t="s">
        <v>179</v>
      </c>
      <c r="E32" s="76">
        <v>135500</v>
      </c>
      <c r="F32" s="76">
        <v>22581.82</v>
      </c>
      <c r="G32" s="48">
        <f t="shared" si="0"/>
        <v>112918.18</v>
      </c>
    </row>
    <row r="33" spans="1:7" s="20" customFormat="1" ht="45">
      <c r="A33" s="77" t="s">
        <v>169</v>
      </c>
      <c r="B33" s="75"/>
      <c r="C33" s="75"/>
      <c r="D33" s="75" t="s">
        <v>164</v>
      </c>
      <c r="E33" s="76">
        <v>50000</v>
      </c>
      <c r="F33" s="76">
        <v>0</v>
      </c>
      <c r="G33" s="48">
        <f t="shared" si="0"/>
        <v>50000</v>
      </c>
    </row>
    <row r="34" spans="1:7" s="20" customFormat="1" ht="22.5">
      <c r="A34" s="77" t="s">
        <v>41</v>
      </c>
      <c r="B34" s="75">
        <v>450</v>
      </c>
      <c r="C34" s="75" t="s">
        <v>113</v>
      </c>
      <c r="D34" s="75" t="s">
        <v>113</v>
      </c>
      <c r="E34" s="76">
        <v>1902100</v>
      </c>
      <c r="F34" s="76">
        <v>-77641.55</v>
      </c>
      <c r="G34" s="48">
        <f>E34-F34</f>
        <v>1979741.55</v>
      </c>
    </row>
    <row r="35" spans="1:7" s="20" customFormat="1" ht="12.75">
      <c r="A35" s="37"/>
      <c r="B35" s="37"/>
      <c r="C35" s="37"/>
      <c r="D35" s="37"/>
      <c r="E35" s="78"/>
      <c r="F35"/>
      <c r="G35"/>
    </row>
    <row r="36" spans="1:7" s="20" customFormat="1" ht="12.75">
      <c r="A36"/>
      <c r="B36"/>
      <c r="C36"/>
      <c r="D36"/>
      <c r="E36" s="34"/>
      <c r="F36"/>
      <c r="G36"/>
    </row>
    <row r="37" spans="1:7" s="20" customFormat="1" ht="12.75">
      <c r="A37"/>
      <c r="B37"/>
      <c r="C37"/>
      <c r="D37"/>
      <c r="E37"/>
      <c r="F37"/>
      <c r="G37"/>
    </row>
    <row r="38" spans="1:7" s="20" customFormat="1" ht="12.75">
      <c r="A38"/>
      <c r="B38"/>
      <c r="C38"/>
      <c r="D38"/>
      <c r="E38"/>
      <c r="F38"/>
      <c r="G38"/>
    </row>
    <row r="39" spans="1:7" s="20" customFormat="1" ht="12.75">
      <c r="A39"/>
      <c r="B39"/>
      <c r="C39"/>
      <c r="D39"/>
      <c r="E39"/>
      <c r="F39"/>
      <c r="G39"/>
    </row>
    <row r="40" spans="1:7" s="20" customFormat="1" ht="12.75">
      <c r="A40"/>
      <c r="B40"/>
      <c r="C40"/>
      <c r="D40"/>
      <c r="E40"/>
      <c r="F40"/>
      <c r="G40"/>
    </row>
    <row r="41" spans="1:7" s="20" customFormat="1" ht="12.75">
      <c r="A41"/>
      <c r="B41"/>
      <c r="C41"/>
      <c r="D41"/>
      <c r="E41"/>
      <c r="F41"/>
      <c r="G41"/>
    </row>
    <row r="42" spans="1:7" s="20" customFormat="1" ht="12.75">
      <c r="A42"/>
      <c r="B42"/>
      <c r="C42"/>
      <c r="D42"/>
      <c r="E42"/>
      <c r="F42"/>
      <c r="G42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2">
      <selection activeCell="E11" sqref="E11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104" t="s">
        <v>60</v>
      </c>
      <c r="B2" s="104"/>
      <c r="C2" s="104"/>
      <c r="D2" s="104"/>
      <c r="E2" s="104"/>
      <c r="F2" s="104"/>
      <c r="G2" s="104"/>
      <c r="H2" s="104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2" t="s">
        <v>4</v>
      </c>
      <c r="B4" s="114" t="s">
        <v>0</v>
      </c>
      <c r="C4" s="114" t="s">
        <v>8</v>
      </c>
      <c r="D4" s="114" t="s">
        <v>12</v>
      </c>
      <c r="E4" s="110" t="s">
        <v>50</v>
      </c>
      <c r="F4" s="120" t="s">
        <v>65</v>
      </c>
      <c r="G4" s="117" t="s">
        <v>64</v>
      </c>
    </row>
    <row r="5" spans="1:7" s="32" customFormat="1" ht="23.25" customHeight="1">
      <c r="A5" s="113"/>
      <c r="B5" s="98"/>
      <c r="C5" s="115"/>
      <c r="D5" s="98"/>
      <c r="E5" s="124"/>
      <c r="F5" s="121"/>
      <c r="G5" s="122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42</v>
      </c>
      <c r="B7" s="46">
        <v>500</v>
      </c>
      <c r="C7" s="46" t="s">
        <v>43</v>
      </c>
      <c r="D7" s="50" t="str">
        <f>IF(OR(LEFT(C7,5)="000 9",LEFT(C7,5)="000 7"),"X",IF(OR(RIGHT(C7,1)="A",RIGHT(C7,1)="А"),LEFT(C7,LEN(C7)-1)&amp;"0",C7))</f>
        <v>X</v>
      </c>
      <c r="E7" s="76">
        <f>E9</f>
        <v>1902100</v>
      </c>
      <c r="F7" s="76">
        <v>77641.55</v>
      </c>
      <c r="G7" s="48">
        <f>E7-F7</f>
        <v>1824458.45</v>
      </c>
    </row>
    <row r="8" spans="1:7" s="32" customFormat="1" ht="22.5">
      <c r="A8" s="49" t="s">
        <v>55</v>
      </c>
      <c r="B8" s="46" t="s">
        <v>54</v>
      </c>
      <c r="C8" s="46" t="s">
        <v>45</v>
      </c>
      <c r="D8" s="50" t="s">
        <v>53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44</v>
      </c>
      <c r="B9" s="46">
        <v>700</v>
      </c>
      <c r="C9" s="46" t="s">
        <v>46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1902100</v>
      </c>
      <c r="F9" s="76">
        <v>77641.55</v>
      </c>
      <c r="G9" s="48">
        <f>E9-F9</f>
        <v>1824458.45</v>
      </c>
    </row>
    <row r="10" spans="1:7" s="32" customFormat="1" ht="12.75">
      <c r="A10" s="49" t="s">
        <v>56</v>
      </c>
      <c r="B10" s="46">
        <v>710</v>
      </c>
      <c r="C10" s="46" t="s">
        <v>47</v>
      </c>
      <c r="D10" s="50" t="str">
        <f>IF(OR(LEFT(C10,5)="000 9",LEFT(C10,5)="000 7"),"X",IF(OR(RIGHT(C10,1)="A",RIGHT(C10,1)="А"),LEFT(C10,LEN(C10)-1)&amp;"0",C10))</f>
        <v>000 01 05 00 00 00 0000 500</v>
      </c>
      <c r="E10" s="90">
        <v>-24379071</v>
      </c>
      <c r="F10" s="48">
        <v>-2791650.31</v>
      </c>
      <c r="G10" s="86" t="s">
        <v>116</v>
      </c>
    </row>
    <row r="11" spans="1:7" s="32" customFormat="1" ht="12.75">
      <c r="A11" s="49" t="s">
        <v>57</v>
      </c>
      <c r="B11" s="46">
        <v>720</v>
      </c>
      <c r="C11" s="46" t="s">
        <v>48</v>
      </c>
      <c r="D11" s="50" t="str">
        <f>IF(OR(LEFT(C11,5)="000 9",LEFT(C11,5)="000 7"),"X",IF(OR(RIGHT(C11,1)="A",RIGHT(C11,1)="А"),LEFT(C11,LEN(C11)-1)&amp;"0",C11))</f>
        <v>000 01 05 02 00 00 0000 600</v>
      </c>
      <c r="E11" s="89">
        <v>26281171</v>
      </c>
      <c r="F11" s="48">
        <v>2869291.86</v>
      </c>
      <c r="G11" s="86" t="s">
        <v>116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58</v>
      </c>
      <c r="B14" s="57"/>
      <c r="C14" s="57"/>
      <c r="D14" s="58"/>
      <c r="E14" s="2"/>
      <c r="F14" s="123" t="s">
        <v>181</v>
      </c>
      <c r="G14" s="123"/>
    </row>
    <row r="15" spans="1:7" s="32" customFormat="1" ht="12.75">
      <c r="A15" s="4" t="s">
        <v>16</v>
      </c>
      <c r="B15" s="119"/>
      <c r="C15" s="119"/>
      <c r="D15" s="119"/>
      <c r="E15" s="88"/>
      <c r="F15" s="35"/>
      <c r="G15" s="35"/>
    </row>
    <row r="16" spans="1:7" ht="12.75">
      <c r="A16" s="35" t="s">
        <v>141</v>
      </c>
      <c r="F16" s="85"/>
      <c r="G16" s="54" t="s">
        <v>114</v>
      </c>
    </row>
    <row r="17" ht="12.75">
      <c r="H17" s="54"/>
    </row>
    <row r="18" spans="1:7" ht="12.75">
      <c r="A18" s="35" t="s">
        <v>59</v>
      </c>
      <c r="G18" s="54" t="s">
        <v>115</v>
      </c>
    </row>
    <row r="19" ht="12.75">
      <c r="H19" s="34"/>
    </row>
    <row r="20" spans="1:29" ht="12.75">
      <c r="A20" s="87" t="s">
        <v>221</v>
      </c>
      <c r="H20" s="15"/>
      <c r="Z20" s="35">
        <v>13</v>
      </c>
      <c r="AC20" s="35" t="s">
        <v>123</v>
      </c>
    </row>
    <row r="23" ht="11.25" customHeight="1"/>
  </sheetData>
  <sheetProtection/>
  <mergeCells count="10">
    <mergeCell ref="B15:D15"/>
    <mergeCell ref="F4:F5"/>
    <mergeCell ref="G4:G5"/>
    <mergeCell ref="F14:G14"/>
    <mergeCell ref="E4:E5"/>
    <mergeCell ref="A2:H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2017-04-11T11:51:34Z</cp:lastPrinted>
  <dcterms:created xsi:type="dcterms:W3CDTF">1999-06-18T11:49:53Z</dcterms:created>
  <dcterms:modified xsi:type="dcterms:W3CDTF">2017-04-11T11:51:38Z</dcterms:modified>
  <cp:category/>
  <cp:version/>
  <cp:contentType/>
  <cp:contentStatus/>
</cp:coreProperties>
</file>